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4240" windowHeight="13740" firstSheet="4" activeTab="4"/>
  </bookViews>
  <sheets>
    <sheet name="МО+бесхоз" sheetId="1" state="hidden" r:id="rId1"/>
    <sheet name="ТСО" sheetId="7" state="hidden" r:id="rId2"/>
    <sheet name="экс-ТСО" sheetId="8" state="hidden" r:id="rId3"/>
    <sheet name="потребители" sheetId="4" state="hidden" r:id="rId4"/>
    <sheet name="приложение к акту оценки готовн" sheetId="11" r:id="rId5"/>
  </sheets>
  <calcPr calcId="145621"/>
</workbook>
</file>

<file path=xl/calcChain.xml><?xml version="1.0" encoding="utf-8"?>
<calcChain xmlns="http://schemas.openxmlformats.org/spreadsheetml/2006/main">
  <c r="H45" i="11" l="1"/>
  <c r="H52" i="11"/>
  <c r="H61" i="11"/>
  <c r="H69" i="11"/>
  <c r="H5" i="11" l="1"/>
  <c r="G28" i="4"/>
  <c r="G25" i="4"/>
  <c r="G22" i="4"/>
  <c r="G19" i="4"/>
  <c r="G16" i="4"/>
  <c r="G5" i="4"/>
  <c r="G4" i="4" s="1"/>
  <c r="G3" i="4" s="1"/>
  <c r="G37" i="8"/>
  <c r="G27" i="8"/>
  <c r="G26" i="8" s="1"/>
  <c r="G21" i="8"/>
  <c r="G16" i="8"/>
  <c r="G12" i="8"/>
  <c r="G8" i="8"/>
  <c r="G5" i="8" s="1"/>
  <c r="G4" i="8" s="1"/>
  <c r="G3" i="8" s="1"/>
  <c r="G47" i="7"/>
  <c r="G44" i="7"/>
  <c r="G42" i="7"/>
  <c r="G31" i="7"/>
  <c r="G24" i="7"/>
  <c r="G19" i="7"/>
  <c r="G15" i="7"/>
  <c r="G11" i="7"/>
  <c r="G7" i="7"/>
  <c r="G5" i="7" s="1"/>
  <c r="G48" i="1"/>
  <c r="G38" i="1"/>
  <c r="G37" i="1" s="1"/>
  <c r="G32" i="1"/>
  <c r="G27" i="1"/>
  <c r="G23" i="1"/>
  <c r="G19" i="1"/>
  <c r="G16" i="1"/>
  <c r="G8" i="1"/>
  <c r="G4" i="1"/>
  <c r="G3" i="1" s="1"/>
  <c r="G4" i="7" l="1"/>
  <c r="G3" i="7" s="1"/>
  <c r="G30" i="7"/>
  <c r="G15" i="1"/>
  <c r="G14" i="1" s="1"/>
</calcChain>
</file>

<file path=xl/sharedStrings.xml><?xml version="1.0" encoding="utf-8"?>
<sst xmlns="http://schemas.openxmlformats.org/spreadsheetml/2006/main" count="1096" uniqueCount="608">
  <si>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</si>
  <si>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</si>
  <si>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</si>
  <si>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</si>
  <si>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</si>
  <si>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</si>
  <si>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</si>
  <si>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</si>
  <si>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</si>
  <si>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</si>
  <si>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charset val="204"/>
      </rPr>
      <t>И</t>
    </r>
    <r>
      <rPr>
        <sz val="8"/>
        <color theme="1"/>
        <rFont val="Times New Roman"/>
        <charset val="204"/>
      </rPr>
      <t>мо</t>
    </r>
    <r>
      <rPr>
        <sz val="12"/>
        <color theme="1"/>
        <rFont val="Times New Roman"/>
        <charset val="204"/>
      </rPr>
      <t xml:space="preserve"> = К</t>
    </r>
    <r>
      <rPr>
        <sz val="8"/>
        <color theme="1"/>
        <rFont val="Times New Roman"/>
        <charset val="204"/>
      </rPr>
      <t>закон о тепл</t>
    </r>
    <r>
      <rPr>
        <sz val="12"/>
        <color theme="1"/>
        <rFont val="Times New Roman"/>
        <charset val="204"/>
      </rPr>
      <t xml:space="preserve"> *0,65+К</t>
    </r>
    <r>
      <rPr>
        <sz val="8"/>
        <color theme="1"/>
        <rFont val="Times New Roman"/>
        <charset val="204"/>
      </rPr>
      <t>оценка</t>
    </r>
    <r>
      <rPr>
        <sz val="12"/>
        <color theme="1"/>
        <rFont val="Times New Roman"/>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</si>
  <si>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</si>
  <si>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</si>
  <si>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</si>
  <si>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</si>
  <si>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порядок</t>
    </r>
    <r>
      <rPr>
        <sz val="12"/>
        <color theme="1"/>
        <rFont val="Times New Roman"/>
        <charset val="204"/>
      </rPr>
      <t>*0,4+
К</t>
    </r>
    <r>
      <rPr>
        <sz val="8"/>
        <color theme="1"/>
        <rFont val="Times New Roman"/>
        <charset val="204"/>
      </rPr>
      <t>схем</t>
    </r>
    <r>
      <rPr>
        <sz val="12"/>
        <color theme="1"/>
        <rFont val="Times New Roman"/>
        <charset val="204"/>
      </rPr>
      <t>*0,3+К</t>
    </r>
    <r>
      <rPr>
        <sz val="8"/>
        <color theme="1"/>
        <rFont val="Times New Roman"/>
        <charset val="204"/>
      </rPr>
      <t>бесхоз</t>
    </r>
    <r>
      <rPr>
        <sz val="12"/>
        <color theme="1"/>
        <rFont val="Times New Roman"/>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</si>
  <si>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</si>
  <si>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</si>
  <si>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</si>
  <si>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</si>
  <si>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charset val="204"/>
      </rPr>
      <t>К</t>
    </r>
    <r>
      <rPr>
        <sz val="8"/>
        <color theme="1"/>
        <rFont val="Times New Roman"/>
        <charset val="204"/>
      </rPr>
      <t>порядок</t>
    </r>
    <r>
      <rPr>
        <sz val="12"/>
        <color theme="1"/>
        <rFont val="Times New Roman"/>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</si>
  <si>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</si>
  <si>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</si>
  <si>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</si>
  <si>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</si>
  <si>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</si>
  <si>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charset val="204"/>
      </rPr>
      <t>К</t>
    </r>
    <r>
      <rPr>
        <sz val="8"/>
        <color theme="1"/>
        <rFont val="Times New Roman"/>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</si>
  <si>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</si>
  <si>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</si>
  <si>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</si>
  <si>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</si>
  <si>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charset val="204"/>
      </rPr>
      <t>К</t>
    </r>
    <r>
      <rPr>
        <sz val="8"/>
        <color theme="1"/>
        <rFont val="Times New Roman"/>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</si>
  <si>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</si>
  <si>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</si>
  <si>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</si>
  <si>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</si>
  <si>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charset val="204"/>
      </rPr>
      <t>К</t>
    </r>
    <r>
      <rPr>
        <sz val="8"/>
        <color theme="1"/>
        <rFont val="Times New Roman"/>
        <charset val="204"/>
      </rPr>
      <t>оценка</t>
    </r>
  </si>
  <si>
    <r>
      <rPr>
        <sz val="12"/>
        <color theme="1"/>
        <rFont val="Times New Roman"/>
        <charset val="204"/>
      </rPr>
      <t>Коценка=(n</t>
    </r>
    <r>
      <rPr>
        <sz val="8"/>
        <color theme="1"/>
        <rFont val="Times New Roman"/>
        <charset val="204"/>
      </rPr>
      <t>актов</t>
    </r>
    <r>
      <rPr>
        <sz val="12"/>
        <color theme="1"/>
        <rFont val="Times New Roman"/>
        <charset val="204"/>
      </rPr>
      <t>/n</t>
    </r>
    <r>
      <rPr>
        <sz val="8"/>
        <color theme="1"/>
        <rFont val="Times New Roman"/>
        <charset val="204"/>
      </rPr>
      <t>всего</t>
    </r>
    <r>
      <rPr>
        <sz val="12"/>
        <color theme="1"/>
        <rFont val="Times New Roman"/>
        <charset val="204"/>
      </rPr>
      <t>)*l</t>
    </r>
    <r>
      <rPr>
        <sz val="8"/>
        <color theme="1"/>
        <rFont val="Times New Roman"/>
        <charset val="204"/>
      </rPr>
      <t>порядок</t>
    </r>
    <r>
      <rPr>
        <sz val="12"/>
        <color theme="1"/>
        <rFont val="Times New Roman"/>
        <charset val="204"/>
      </rPr>
      <t xml:space="preserve"> </t>
    </r>
  </si>
  <si>
    <t>2.1</t>
  </si>
  <si>
    <t xml:space="preserve"> – </t>
  </si>
  <si>
    <r>
      <rPr>
        <sz val="12"/>
        <color theme="1"/>
        <rFont val="Times New Roman"/>
        <charset val="204"/>
      </rPr>
      <t>l</t>
    </r>
    <r>
      <rPr>
        <sz val="8"/>
        <color theme="1"/>
        <rFont val="Times New Roman"/>
        <charset val="204"/>
      </rPr>
      <t>порядок</t>
    </r>
  </si>
  <si>
    <r>
      <rPr>
        <sz val="12"/>
        <color theme="1"/>
        <rFont val="Times New Roman"/>
        <charset val="204"/>
      </rPr>
      <t>При соблюдении 
Порядка l</t>
    </r>
    <r>
      <rPr>
        <sz val="8"/>
        <color theme="1"/>
        <rFont val="Times New Roman"/>
        <charset val="204"/>
      </rPr>
      <t>порядок</t>
    </r>
    <r>
      <rPr>
        <sz val="12"/>
        <color theme="1"/>
        <rFont val="Times New Roman"/>
        <charset val="204"/>
      </rPr>
      <t xml:space="preserve"> принимается равным 1.
При не соблюдении Порядка l</t>
    </r>
    <r>
      <rPr>
        <sz val="8"/>
        <color theme="1"/>
        <rFont val="Times New Roman"/>
        <charset val="204"/>
      </rPr>
      <t xml:space="preserve">порядок </t>
    </r>
    <r>
      <rPr>
        <sz val="12"/>
        <color theme="1"/>
        <rFont val="Times New Roman"/>
        <charset val="204"/>
      </rPr>
      <t>принимается равным 0.</t>
    </r>
  </si>
  <si>
    <t>2.2</t>
  </si>
  <si>
    <r>
      <rPr>
        <sz val="12"/>
        <color theme="1"/>
        <rFont val="Times New Roman"/>
        <charset val="204"/>
      </rPr>
      <t>n</t>
    </r>
    <r>
      <rPr>
        <sz val="8"/>
        <color theme="1"/>
        <rFont val="Times New Roman"/>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</si>
  <si>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</si>
  <si>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</si>
  <si>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charset val="204"/>
      </rPr>
      <t>n</t>
    </r>
    <r>
      <rPr>
        <sz val="8"/>
        <color theme="1"/>
        <rFont val="Times New Roman"/>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</si>
  <si>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</si>
  <si>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</si>
  <si>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charset val="204"/>
      </rPr>
      <t>К</t>
    </r>
    <r>
      <rPr>
        <b/>
        <sz val="8"/>
        <color theme="1"/>
        <rFont val="Times New Roman"/>
        <charset val="204"/>
      </rPr>
      <t>бесхоз</t>
    </r>
  </si>
  <si>
    <r>
      <rPr>
        <sz val="12"/>
        <color theme="1"/>
        <rFont val="Times New Roman"/>
        <charset val="204"/>
      </rPr>
      <t>К</t>
    </r>
    <r>
      <rPr>
        <sz val="8"/>
        <color theme="1"/>
        <rFont val="Times New Roman"/>
        <charset val="204"/>
      </rPr>
      <t>бесхоз</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</si>
  <si>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</si>
  <si>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</si>
  <si>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</si>
  <si>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*0,04+К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</si>
  <si>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</si>
  <si>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</si>
  <si>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</si>
  <si>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charset val="204"/>
      </rPr>
      <t>К</t>
    </r>
    <r>
      <rPr>
        <sz val="8"/>
        <color theme="1"/>
        <rFont val="Times New Roman"/>
        <charset val="204"/>
      </rPr>
      <t>функц</t>
    </r>
  </si>
  <si>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 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*0,15+К</t>
    </r>
    <r>
      <rPr>
        <sz val="8"/>
        <color theme="1"/>
        <rFont val="Times New Roman"/>
        <charset val="204"/>
      </rPr>
      <t>трен</t>
    </r>
    <r>
      <rPr>
        <sz val="12"/>
        <color theme="1"/>
        <rFont val="Times New Roman"/>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</si>
  <si>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</si>
  <si>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</si>
  <si>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</si>
  <si>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charset val="204"/>
      </rPr>
      <t>К</t>
    </r>
    <r>
      <rPr>
        <sz val="8"/>
        <color theme="1"/>
        <rFont val="Times New Roman"/>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</si>
  <si>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</si>
  <si>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</si>
  <si>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</si>
  <si>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</si>
  <si>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charset val="204"/>
      </rPr>
      <t>К</t>
    </r>
    <r>
      <rPr>
        <sz val="8"/>
        <color theme="1"/>
        <rFont val="Times New Roman"/>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</si>
  <si>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</si>
  <si>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</si>
  <si>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</si>
  <si>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</si>
  <si>
    <r>
      <rPr>
        <sz val="12"/>
        <color theme="1"/>
        <rFont val="Times New Roman"/>
        <charset val="204"/>
      </rPr>
      <t>К</t>
    </r>
    <r>
      <rPr>
        <sz val="8"/>
        <color theme="1"/>
        <rFont val="Times New Roman"/>
        <charset val="204"/>
      </rPr>
      <t>перечень</t>
    </r>
    <r>
      <rPr>
        <sz val="12"/>
        <color theme="1"/>
        <rFont val="Times New Roman"/>
        <charset val="204"/>
      </rPr>
      <t xml:space="preserve"> =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</si>
  <si>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</si>
  <si>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</si>
  <si>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charset val="204"/>
      </rPr>
      <t>К</t>
    </r>
    <r>
      <rPr>
        <sz val="8"/>
        <color theme="1"/>
        <rFont val="Times New Roman"/>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</si>
  <si>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</si>
  <si>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</si>
  <si>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charset val="204"/>
      </rPr>
      <t>К</t>
    </r>
    <r>
      <rPr>
        <sz val="8"/>
        <color theme="1"/>
        <rFont val="Times New Roman"/>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</si>
  <si>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</si>
  <si>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</si>
  <si>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</si>
  <si>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</si>
  <si>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charset val="204"/>
      </rPr>
      <t>К</t>
    </r>
    <r>
      <rPr>
        <sz val="8"/>
        <color theme="1"/>
        <rFont val="Times New Roman"/>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</si>
  <si>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</si>
  <si>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</si>
  <si>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</si>
  <si>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</si>
  <si>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</si>
  <si>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</si>
  <si>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</si>
  <si>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</si>
  <si>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charset val="204"/>
      </rPr>
      <t>К</t>
    </r>
    <r>
      <rPr>
        <sz val="8"/>
        <color theme="1"/>
        <rFont val="Times New Roman"/>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</si>
  <si>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</si>
  <si>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</si>
  <si>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</si>
  <si>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К</t>
    </r>
    <r>
      <rPr>
        <sz val="8"/>
        <color theme="1"/>
        <rFont val="Times New Roman"/>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</si>
  <si>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</si>
  <si>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</si>
  <si>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</si>
  <si>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charset val="204"/>
      </rPr>
      <t>К</t>
    </r>
    <r>
      <rPr>
        <sz val="8"/>
        <color theme="1"/>
        <rFont val="Times New Roman"/>
        <charset val="204"/>
      </rPr>
      <t>обуч</t>
    </r>
  </si>
  <si>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</si>
  <si>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</si>
  <si>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</si>
  <si>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</si>
  <si>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charset val="204"/>
      </rPr>
      <t>К</t>
    </r>
    <r>
      <rPr>
        <sz val="8"/>
        <color theme="1"/>
        <rFont val="Times New Roman"/>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</si>
  <si>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</si>
  <si>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</si>
  <si>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</si>
  <si>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charset val="204"/>
      </rPr>
      <t>К</t>
    </r>
    <r>
      <rPr>
        <sz val="8"/>
        <color theme="1"/>
        <rFont val="Times New Roman"/>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</si>
  <si>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</si>
  <si>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</si>
  <si>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</si>
  <si>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charset val="204"/>
      </rPr>
      <t>К</t>
    </r>
    <r>
      <rPr>
        <sz val="8"/>
        <color theme="1"/>
        <rFont val="Times New Roman"/>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</si>
  <si>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</si>
  <si>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</si>
  <si>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</si>
  <si>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charset val="204"/>
      </rPr>
      <t>К</t>
    </r>
    <r>
      <rPr>
        <sz val="8"/>
        <color theme="1"/>
        <rFont val="Times New Roman"/>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</si>
  <si>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</si>
  <si>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</si>
  <si>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</si>
  <si>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charset val="204"/>
      </rPr>
      <t>К</t>
    </r>
    <r>
      <rPr>
        <sz val="8"/>
        <color theme="1"/>
        <rFont val="Times New Roman"/>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</si>
  <si>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</si>
  <si>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</si>
  <si>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</si>
  <si>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charset val="204"/>
      </rPr>
      <t>К</t>
    </r>
    <r>
      <rPr>
        <sz val="8"/>
        <color theme="1"/>
        <rFont val="Times New Roman"/>
        <charset val="204"/>
      </rPr>
      <t>режим.налад</t>
    </r>
  </si>
  <si>
    <r>
      <rPr>
        <sz val="12"/>
        <color theme="1"/>
        <rFont val="Times New Roman"/>
        <charset val="204"/>
      </rPr>
      <t>К</t>
    </r>
    <r>
      <rPr>
        <sz val="8"/>
        <color theme="1"/>
        <rFont val="Times New Roman"/>
        <charset val="204"/>
      </rPr>
      <t>режим.налад</t>
    </r>
    <r>
      <rPr>
        <sz val="12"/>
        <color theme="1"/>
        <rFont val="Times New Roman"/>
        <charset val="204"/>
      </rPr>
      <t>=К</t>
    </r>
    <r>
      <rPr>
        <sz val="8"/>
        <color theme="1"/>
        <rFont val="Times New Roman"/>
        <charset val="204"/>
      </rPr>
      <t>темп.граф</t>
    </r>
    <r>
      <rPr>
        <sz val="12"/>
        <color theme="1"/>
        <rFont val="Times New Roman"/>
        <charset val="204"/>
      </rPr>
      <t>*0,5+К</t>
    </r>
    <r>
      <rPr>
        <sz val="8"/>
        <color theme="1"/>
        <rFont val="Times New Roman"/>
        <charset val="204"/>
      </rPr>
      <t>режим.карт</t>
    </r>
    <r>
      <rPr>
        <sz val="12"/>
        <color theme="1"/>
        <rFont val="Times New Roman"/>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</si>
  <si>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</si>
  <si>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</si>
  <si>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</si>
  <si>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charset val="204"/>
      </rPr>
      <t>К</t>
    </r>
    <r>
      <rPr>
        <sz val="8"/>
        <color theme="1"/>
        <rFont val="Times New Roman"/>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</si>
  <si>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</si>
  <si>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</si>
  <si>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</si>
  <si>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</si>
  <si>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charset val="204"/>
      </rPr>
      <t>К</t>
    </r>
    <r>
      <rPr>
        <sz val="8"/>
        <color theme="1"/>
        <rFont val="Times New Roman"/>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</si>
  <si>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</si>
  <si>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</si>
  <si>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</si>
  <si>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charset val="204"/>
      </rPr>
      <t>К</t>
    </r>
    <r>
      <rPr>
        <sz val="8"/>
        <color theme="1"/>
        <rFont val="Times New Roman"/>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</si>
  <si>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</si>
  <si>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</si>
  <si>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</si>
  <si>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</si>
  <si>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charset val="204"/>
      </rPr>
      <t>К</t>
    </r>
    <r>
      <rPr>
        <sz val="8"/>
        <color theme="1"/>
        <rFont val="Times New Roman"/>
        <charset val="204"/>
      </rPr>
      <t>кач.строит</t>
    </r>
  </si>
  <si>
    <r>
      <rPr>
        <sz val="12"/>
        <color theme="1"/>
        <rFont val="Times New Roman"/>
        <charset val="204"/>
      </rPr>
      <t xml:space="preserve">Наличие – 1
Отсутствие – 0
</t>
    </r>
    <r>
      <rPr>
        <sz val="12"/>
        <color rgb="FFFF0000"/>
        <rFont val="Times New Roman"/>
        <charset val="204"/>
      </rPr>
      <t xml:space="preserve">
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</si>
  <si>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</si>
  <si>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</si>
  <si>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</si>
  <si>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</si>
  <si>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charset val="204"/>
      </rPr>
      <t>К</t>
    </r>
    <r>
      <rPr>
        <sz val="8"/>
        <color theme="1"/>
        <rFont val="Times New Roman"/>
        <charset val="204"/>
      </rPr>
      <t>надеж</t>
    </r>
  </si>
  <si>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*0,05+К</t>
    </r>
    <r>
      <rPr>
        <sz val="8"/>
        <color theme="1"/>
        <rFont val="Times New Roman"/>
        <charset val="204"/>
      </rPr>
      <t>испыт</t>
    </r>
    <r>
      <rPr>
        <sz val="12"/>
        <color theme="1"/>
        <rFont val="Times New Roman"/>
        <charset val="204"/>
      </rPr>
      <t>*0,05+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 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</si>
  <si>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</si>
  <si>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</si>
  <si>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</si>
  <si>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charset val="204"/>
      </rPr>
      <t>К</t>
    </r>
    <r>
      <rPr>
        <sz val="8"/>
        <color theme="1"/>
        <rFont val="Times New Roman"/>
        <charset val="204"/>
      </rPr>
      <t>освид</t>
    </r>
  </si>
  <si>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не ОПО</t>
    </r>
    <r>
      <rPr>
        <sz val="12"/>
        <color theme="1"/>
        <rFont val="Times New Roman"/>
        <charset val="204"/>
      </rPr>
      <t xml:space="preserve"> *0,5+ К</t>
    </r>
    <r>
      <rPr>
        <sz val="8"/>
        <color theme="1"/>
        <rFont val="Times New Roman"/>
        <charset val="204"/>
      </rPr>
      <t>освид ОПО</t>
    </r>
    <r>
      <rPr>
        <sz val="12"/>
        <color theme="1"/>
        <rFont val="Times New Roman"/>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</si>
  <si>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</si>
  <si>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</si>
  <si>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</si>
  <si>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</si>
  <si>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</si>
  <si>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</si>
  <si>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</si>
  <si>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</si>
  <si>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</si>
  <si>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</si>
  <si>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charset val="204"/>
      </rPr>
      <t>К</t>
    </r>
    <r>
      <rPr>
        <sz val="8"/>
        <color theme="1"/>
        <rFont val="Times New Roman"/>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</si>
  <si>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</si>
  <si>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</si>
  <si>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</si>
  <si>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charset val="204"/>
      </rPr>
      <t>К</t>
    </r>
    <r>
      <rPr>
        <sz val="8"/>
        <color theme="1"/>
        <rFont val="Times New Roman"/>
        <charset val="204"/>
      </rPr>
      <t>испыт</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</si>
  <si>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испыт</t>
    </r>
    <r>
      <rPr>
        <sz val="12"/>
        <color theme="1"/>
        <rFont val="Times New Roman"/>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</si>
  <si>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</si>
  <si>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</si>
  <si>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</si>
  <si>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charset val="204"/>
      </rPr>
      <t>К</t>
    </r>
    <r>
      <rPr>
        <sz val="8"/>
        <color theme="1"/>
        <rFont val="Times New Roman"/>
        <charset val="204"/>
      </rPr>
      <t>гидр</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</si>
  <si>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гидр</t>
    </r>
    <r>
      <rPr>
        <sz val="12"/>
        <color theme="1"/>
        <rFont val="Times New Roman"/>
        <charset val="204"/>
      </rPr>
      <t xml:space="preserve"> принимается равным 1.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</si>
  <si>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</si>
  <si>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</si>
  <si>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</si>
  <si>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charset val="204"/>
      </rPr>
      <t>К</t>
    </r>
    <r>
      <rPr>
        <sz val="8"/>
        <color theme="1"/>
        <rFont val="Times New Roman"/>
        <charset val="204"/>
      </rPr>
      <t>шурф</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</si>
  <si>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шурф</t>
    </r>
    <r>
      <rPr>
        <sz val="12"/>
        <color theme="1"/>
        <rFont val="Times New Roman"/>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</si>
  <si>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</si>
  <si>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</si>
  <si>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</si>
  <si>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charset val="204"/>
      </rPr>
      <t>К</t>
    </r>
    <r>
      <rPr>
        <sz val="8"/>
        <color theme="1"/>
        <rFont val="Times New Roman"/>
        <charset val="204"/>
      </rPr>
      <t>очист.промыв</t>
    </r>
  </si>
  <si>
    <r>
      <rPr>
        <sz val="12"/>
        <color theme="1"/>
        <rFont val="Times New Roman"/>
        <charset val="204"/>
      </rPr>
      <t xml:space="preserve">Наличие – 1
Отсутствие – 0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</si>
  <si>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</si>
  <si>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</si>
  <si>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</si>
  <si>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</si>
  <si>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электр.сопр</t>
    </r>
    <r>
      <rPr>
        <sz val="12"/>
        <color theme="1"/>
        <rFont val="Times New Roman"/>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</si>
  <si>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</si>
  <si>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</si>
  <si>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</si>
  <si>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charset val="204"/>
      </rPr>
      <t>К</t>
    </r>
    <r>
      <rPr>
        <sz val="8"/>
        <color theme="1"/>
        <rFont val="Times New Roman"/>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</si>
  <si>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</si>
  <si>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</si>
  <si>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</si>
  <si>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charset val="204"/>
      </rPr>
      <t>К</t>
    </r>
    <r>
      <rPr>
        <sz val="8"/>
        <color theme="1"/>
        <rFont val="Times New Roman"/>
        <charset val="204"/>
      </rPr>
      <t>матер</t>
    </r>
  </si>
  <si>
    <r>
      <rPr>
        <sz val="12"/>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</si>
  <si>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</si>
  <si>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</si>
  <si>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</si>
  <si>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</si>
  <si>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</si>
  <si>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</si>
  <si>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charset val="204"/>
      </rPr>
      <t>К</t>
    </r>
    <r>
      <rPr>
        <sz val="8"/>
        <color theme="1"/>
        <rFont val="Times New Roman"/>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</si>
  <si>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</si>
  <si>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</si>
  <si>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</si>
  <si>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</si>
  <si>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</si>
  <si>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charset val="204"/>
      </rPr>
      <t>К</t>
    </r>
    <r>
      <rPr>
        <sz val="8"/>
        <color theme="1"/>
        <rFont val="Times New Roman"/>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</si>
  <si>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</si>
  <si>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charset val="204"/>
      </rPr>
      <t>И</t>
    </r>
    <r>
      <rPr>
        <sz val="8"/>
        <color theme="1"/>
        <rFont val="Times New Roman"/>
        <charset val="204"/>
      </rPr>
      <t>тсо</t>
    </r>
    <r>
      <rPr>
        <sz val="12"/>
        <color theme="1"/>
        <rFont val="Times New Roman"/>
        <charset val="204"/>
      </rPr>
      <t>= К</t>
    </r>
    <r>
      <rPr>
        <sz val="8"/>
        <color theme="1"/>
        <rFont val="Times New Roman"/>
        <charset val="204"/>
      </rPr>
      <t>закон о теп</t>
    </r>
    <r>
      <rPr>
        <sz val="9"/>
        <color theme="1"/>
        <rFont val="Times New Roman"/>
        <charset val="204"/>
      </rPr>
      <t>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</si>
  <si>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</si>
  <si>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</si>
  <si>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*0,01+К</t>
    </r>
    <r>
      <rPr>
        <sz val="8"/>
        <color theme="1"/>
        <rFont val="Times New Roman"/>
        <charset val="204"/>
      </rPr>
      <t>качест</t>
    </r>
    <r>
      <rPr>
        <sz val="12"/>
        <color theme="1"/>
        <rFont val="Times New Roman"/>
        <charset val="204"/>
      </rPr>
      <t>*0,01+
К</t>
    </r>
    <r>
      <rPr>
        <sz val="8"/>
        <color theme="1"/>
        <rFont val="Times New Roman"/>
        <charset val="204"/>
      </rPr>
      <t>комм.учет</t>
    </r>
    <r>
      <rPr>
        <sz val="12"/>
        <color theme="1"/>
        <rFont val="Times New Roman"/>
        <charset val="204"/>
      </rPr>
      <t>*0,01+К</t>
    </r>
    <r>
      <rPr>
        <sz val="8"/>
        <color theme="1"/>
        <rFont val="Times New Roman"/>
        <charset val="204"/>
      </rPr>
      <t>кач.строит</t>
    </r>
    <r>
      <rPr>
        <sz val="12"/>
        <color theme="1"/>
        <rFont val="Times New Roman"/>
        <charset val="204"/>
      </rPr>
      <t>*0,25+
К</t>
    </r>
    <r>
      <rPr>
        <sz val="8"/>
        <color theme="1"/>
        <rFont val="Times New Roman"/>
        <charset val="204"/>
      </rPr>
      <t>надеж</t>
    </r>
    <r>
      <rPr>
        <sz val="12"/>
        <color theme="1"/>
        <rFont val="Times New Roman"/>
        <charset val="204"/>
      </rPr>
      <t>*0,65+К</t>
    </r>
    <r>
      <rPr>
        <sz val="8"/>
        <color theme="1"/>
        <rFont val="Times New Roman"/>
        <charset val="204"/>
      </rPr>
      <t>резерв</t>
    </r>
    <r>
      <rPr>
        <sz val="12"/>
        <color theme="1"/>
        <rFont val="Times New Roman"/>
        <charset val="204"/>
      </rPr>
      <t>*0,01+К</t>
    </r>
    <r>
      <rPr>
        <sz val="8"/>
        <color theme="1"/>
        <rFont val="Times New Roman"/>
        <charset val="204"/>
      </rPr>
      <t>порядок</t>
    </r>
    <r>
      <rPr>
        <sz val="12"/>
        <color theme="1"/>
        <rFont val="Times New Roman"/>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</si>
  <si>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</si>
  <si>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</si>
  <si>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</si>
  <si>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согл</t>
    </r>
    <r>
      <rPr>
        <sz val="12"/>
        <color theme="1"/>
        <rFont val="Times New Roman"/>
        <charset val="204"/>
      </rPr>
      <t>*0,1+К</t>
    </r>
    <r>
      <rPr>
        <sz val="8"/>
        <color theme="1"/>
        <rFont val="Times New Roman"/>
        <charset val="204"/>
      </rPr>
      <t>дисп</t>
    </r>
    <r>
      <rPr>
        <sz val="12"/>
        <color theme="1"/>
        <rFont val="Times New Roman"/>
        <charset val="204"/>
      </rPr>
      <t>*0,1+
К</t>
    </r>
    <r>
      <rPr>
        <sz val="8"/>
        <color theme="1"/>
        <rFont val="Times New Roman"/>
        <charset val="204"/>
      </rPr>
      <t>перечень</t>
    </r>
    <r>
      <rPr>
        <sz val="12"/>
        <color theme="1"/>
        <rFont val="Times New Roman"/>
        <charset val="204"/>
      </rPr>
      <t>*0,1+К</t>
    </r>
    <r>
      <rPr>
        <sz val="8"/>
        <color theme="1"/>
        <rFont val="Times New Roman"/>
        <charset val="204"/>
      </rPr>
      <t>эксп/произв.инстр</t>
    </r>
    <r>
      <rPr>
        <sz val="12"/>
        <color theme="1"/>
        <rFont val="Times New Roman"/>
        <charset val="204"/>
      </rPr>
      <t>*0,1+
К</t>
    </r>
    <r>
      <rPr>
        <sz val="8"/>
        <color theme="1"/>
        <rFont val="Times New Roman"/>
        <charset val="204"/>
      </rPr>
      <t>знаний</t>
    </r>
    <r>
      <rPr>
        <sz val="12"/>
        <color theme="1"/>
        <rFont val="Times New Roman"/>
        <charset val="204"/>
      </rPr>
      <t>*0,1+К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
К</t>
    </r>
    <r>
      <rPr>
        <sz val="8"/>
        <color theme="1"/>
        <rFont val="Times New Roman"/>
        <charset val="204"/>
      </rPr>
      <t>трен</t>
    </r>
    <r>
      <rPr>
        <sz val="12"/>
        <color theme="1"/>
        <rFont val="Times New Roman"/>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</si>
  <si>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</si>
  <si>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</si>
  <si>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</si>
  <si>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</si>
  <si>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</si>
  <si>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charset val="204"/>
      </rPr>
      <t>К</t>
    </r>
    <r>
      <rPr>
        <sz val="8"/>
        <color theme="1"/>
        <rFont val="Times New Roman"/>
        <charset val="204"/>
      </rPr>
      <t>согл</t>
    </r>
  </si>
  <si>
    <r>
      <rPr>
        <sz val="12"/>
        <color theme="1"/>
        <rFont val="Times New Roman"/>
        <charset val="204"/>
      </rPr>
      <t>К</t>
    </r>
    <r>
      <rPr>
        <sz val="8"/>
        <color theme="1"/>
        <rFont val="Times New Roman"/>
        <charset val="204"/>
      </rPr>
      <t>согл</t>
    </r>
    <r>
      <rPr>
        <sz val="12"/>
        <color theme="1"/>
        <rFont val="Times New Roman"/>
        <charset val="204"/>
      </rPr>
      <t>=N</t>
    </r>
    <r>
      <rPr>
        <sz val="8"/>
        <color theme="1"/>
        <rFont val="Times New Roman"/>
        <charset val="204"/>
      </rPr>
      <t>согл</t>
    </r>
    <r>
      <rPr>
        <sz val="12"/>
        <color theme="1"/>
        <rFont val="Times New Roman"/>
        <charset val="204"/>
      </rPr>
      <t>/N</t>
    </r>
    <r>
      <rPr>
        <sz val="8"/>
        <color theme="1"/>
        <rFont val="Times New Roman"/>
        <charset val="204"/>
      </rPr>
      <t>всего РСО</t>
    </r>
    <r>
      <rPr>
        <sz val="12"/>
        <color theme="1"/>
        <rFont val="Times New Roman"/>
        <charset val="204"/>
      </rPr>
      <t xml:space="preserve"> </t>
    </r>
    <r>
      <rPr>
        <sz val="8"/>
        <color theme="1"/>
        <rFont val="Times New Roman"/>
        <charset val="204"/>
      </rPr>
      <t>в системе т/сн</t>
    </r>
    <r>
      <rPr>
        <sz val="12"/>
        <color theme="1"/>
        <rFont val="Times New Roman"/>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</si>
  <si>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</si>
  <si>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</si>
  <si>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</si>
  <si>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</si>
  <si>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</si>
  <si>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charset val="204"/>
      </rPr>
      <t>N</t>
    </r>
    <r>
      <rPr>
        <sz val="8"/>
        <color theme="1"/>
        <rFont val="Times New Roman"/>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</si>
  <si>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</si>
  <si>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</si>
  <si>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</si>
  <si>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</si>
  <si>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</si>
  <si>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</si>
  <si>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</si>
  <si>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</si>
  <si>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</si>
  <si>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</si>
  <si>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К</t>
    </r>
    <r>
      <rPr>
        <sz val="8"/>
        <color theme="1"/>
        <rFont val="Times New Roman"/>
        <charset val="204"/>
      </rPr>
      <t xml:space="preserve">проток </t>
    </r>
    <r>
      <rPr>
        <sz val="12"/>
        <color theme="1"/>
        <rFont val="Times New Roman"/>
        <charset val="204"/>
      </rPr>
      <t>*0,5+К</t>
    </r>
    <r>
      <rPr>
        <sz val="8"/>
        <color theme="1"/>
        <rFont val="Times New Roman"/>
        <charset val="204"/>
      </rPr>
      <t>удост</t>
    </r>
    <r>
      <rPr>
        <sz val="12"/>
        <color theme="1"/>
        <rFont val="Times New Roman"/>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</si>
  <si>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</si>
  <si>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</si>
  <si>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</si>
  <si>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</si>
  <si>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</si>
  <si>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</si>
  <si>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</si>
  <si>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</si>
  <si>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</si>
  <si>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</si>
  <si>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</si>
  <si>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</si>
  <si>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</si>
  <si>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</si>
  <si>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</si>
  <si>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</si>
  <si>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</si>
  <si>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</si>
  <si>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</si>
  <si>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</si>
  <si>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</si>
  <si>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</si>
  <si>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</si>
  <si>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</si>
  <si>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</si>
  <si>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charset val="204"/>
      </rPr>
      <t>К</t>
    </r>
    <r>
      <rPr>
        <sz val="8"/>
        <color theme="1"/>
        <rFont val="Times New Roman"/>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</si>
  <si>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</si>
  <si>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</si>
  <si>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t>
  </si>
  <si>
    <t>Документы, предусмотренные подпунктами 9.3.15 – 9.3.21, 9.3.123 – 9.3.29, пункта 9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</si>
  <si>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
К</t>
    </r>
    <r>
      <rPr>
        <sz val="8"/>
        <color theme="1"/>
        <rFont val="Times New Roman"/>
        <charset val="204"/>
      </rPr>
      <t>дым.труб</t>
    </r>
    <r>
      <rPr>
        <sz val="12"/>
        <color theme="1"/>
        <rFont val="Times New Roman"/>
        <charset val="204"/>
      </rPr>
      <t>*0,05+К</t>
    </r>
    <r>
      <rPr>
        <sz val="8"/>
        <color theme="1"/>
        <rFont val="Times New Roman"/>
        <charset val="204"/>
      </rPr>
      <t>испыт</t>
    </r>
    <r>
      <rPr>
        <sz val="12"/>
        <color theme="1"/>
        <rFont val="Times New Roman"/>
        <charset val="204"/>
      </rPr>
      <t>*0,01+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*0,01+К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*0,01+К</t>
    </r>
    <r>
      <rPr>
        <sz val="8"/>
        <color theme="1"/>
        <rFont val="Times New Roman"/>
        <charset val="204"/>
      </rPr>
      <t>топл</t>
    </r>
    <r>
      <rPr>
        <sz val="12"/>
        <color theme="1"/>
        <rFont val="Times New Roman"/>
        <charset val="204"/>
      </rPr>
      <t>*0,03+
К</t>
    </r>
    <r>
      <rPr>
        <sz val="8"/>
        <color theme="1"/>
        <rFont val="Times New Roman"/>
        <charset val="204"/>
      </rPr>
      <t>матер</t>
    </r>
    <r>
      <rPr>
        <sz val="12"/>
        <color theme="1"/>
        <rFont val="Times New Roman"/>
        <charset val="204"/>
      </rPr>
      <t>*0,01+К</t>
    </r>
    <r>
      <rPr>
        <sz val="8"/>
        <color theme="1"/>
        <rFont val="Times New Roman"/>
        <charset val="204"/>
      </rPr>
      <t>страх</t>
    </r>
    <r>
      <rPr>
        <sz val="12"/>
        <color theme="1"/>
        <rFont val="Times New Roman"/>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</si>
  <si>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</si>
  <si>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</si>
  <si>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ОПО</t>
    </r>
    <r>
      <rPr>
        <sz val="12"/>
        <color theme="1"/>
        <rFont val="Times New Roman"/>
        <charset val="204"/>
      </rPr>
      <t xml:space="preserve"> *0,5+ К</t>
    </r>
    <r>
      <rPr>
        <sz val="8"/>
        <color theme="1"/>
        <rFont val="Times New Roman"/>
        <charset val="204"/>
      </rPr>
      <t>освид не ОПО</t>
    </r>
    <r>
      <rPr>
        <sz val="12"/>
        <color theme="1"/>
        <rFont val="Times New Roman"/>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</si>
  <si>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</si>
  <si>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</si>
  <si>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</si>
  <si>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</si>
  <si>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</si>
  <si>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</si>
  <si>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</si>
  <si>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</si>
  <si>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</si>
  <si>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</si>
  <si>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</si>
  <si>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charset val="204"/>
      </rPr>
      <t>К</t>
    </r>
    <r>
      <rPr>
        <sz val="8"/>
        <color theme="1"/>
        <rFont val="Times New Roman"/>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</si>
  <si>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</si>
  <si>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</si>
  <si>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</si>
  <si>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</si>
  <si>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</si>
  <si>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</si>
  <si>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</si>
  <si>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</si>
  <si>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</si>
  <si>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</si>
  <si>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</si>
  <si>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</si>
  <si>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</si>
  <si>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</si>
  <si>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</si>
  <si>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</si>
  <si>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</si>
  <si>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charset val="204"/>
      </rPr>
      <t>К</t>
    </r>
    <r>
      <rPr>
        <sz val="8"/>
        <color theme="1"/>
        <rFont val="Times New Roman"/>
        <charset val="204"/>
      </rPr>
      <t>электр.сопр</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</si>
  <si>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 xml:space="preserve">электр.сопр </t>
    </r>
    <r>
      <rPr>
        <sz val="12"/>
        <color theme="1"/>
        <rFont val="Times New Roman"/>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</si>
  <si>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</si>
  <si>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</si>
  <si>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</si>
  <si>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</si>
  <si>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</si>
  <si>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</si>
  <si>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</si>
  <si>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топл</t>
    </r>
  </si>
  <si>
    <r>
      <rPr>
        <sz val="12"/>
        <color theme="1"/>
        <rFont val="Times New Roman"/>
        <charset val="204"/>
      </rPr>
      <t>К</t>
    </r>
    <r>
      <rPr>
        <sz val="8"/>
        <color theme="1"/>
        <rFont val="Times New Roman"/>
        <charset val="204"/>
      </rPr>
      <t>топл</t>
    </r>
    <r>
      <rPr>
        <sz val="12"/>
        <color theme="1"/>
        <rFont val="Times New Roman"/>
        <charset val="204"/>
      </rPr>
      <t>= К</t>
    </r>
    <r>
      <rPr>
        <sz val="8"/>
        <color theme="1"/>
        <rFont val="Times New Roman"/>
        <charset val="204"/>
      </rPr>
      <t>догтопл</t>
    </r>
    <r>
      <rPr>
        <sz val="12"/>
        <color theme="1"/>
        <rFont val="Times New Roman"/>
        <charset val="204"/>
      </rPr>
      <t>*0,5+ К</t>
    </r>
    <r>
      <rPr>
        <sz val="8"/>
        <color theme="1"/>
        <rFont val="Times New Roman"/>
        <charset val="204"/>
      </rPr>
      <t>запаст</t>
    </r>
    <r>
      <rPr>
        <sz val="12"/>
        <color theme="1"/>
        <rFont val="Times New Roman"/>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</si>
  <si>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</si>
  <si>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</si>
  <si>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charset val="204"/>
      </rPr>
      <t>К</t>
    </r>
    <r>
      <rPr>
        <sz val="8"/>
        <color theme="1"/>
        <rFont val="Times New Roman"/>
        <charset val="204"/>
      </rPr>
      <t>догтопл</t>
    </r>
  </si>
  <si>
    <r>
      <rPr>
        <sz val="12"/>
        <color theme="1"/>
        <rFont val="Times New Roman"/>
        <charset val="204"/>
      </rPr>
      <t>К</t>
    </r>
    <r>
      <rPr>
        <sz val="8"/>
        <color theme="1"/>
        <rFont val="Times New Roman"/>
        <charset val="204"/>
      </rPr>
      <t>догтопл</t>
    </r>
    <r>
      <rPr>
        <sz val="12"/>
        <color theme="1"/>
        <rFont val="Times New Roman"/>
        <charset val="204"/>
      </rPr>
      <t>=1, если подтверждено наличие договоров
К</t>
    </r>
    <r>
      <rPr>
        <sz val="8"/>
        <color theme="1"/>
        <rFont val="Times New Roman"/>
        <charset val="204"/>
      </rPr>
      <t>догтопл</t>
    </r>
    <r>
      <rPr>
        <sz val="12"/>
        <color theme="1"/>
        <rFont val="Times New Roman"/>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</si>
  <si>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</si>
  <si>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</si>
  <si>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запаст</t>
    </r>
  </si>
  <si>
    <r>
      <rPr>
        <sz val="12"/>
        <color theme="1"/>
        <rFont val="Times New Roman"/>
        <charset val="204"/>
      </rPr>
      <t>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t>
    </r>
  </si>
  <si>
    <t>1.6.10.2.1</t>
  </si>
  <si>
    <t xml:space="preserve">Фактический объем запаса топлива, тыс. т  </t>
  </si>
  <si>
    <r>
      <rPr>
        <sz val="12"/>
        <color theme="1"/>
        <rFont val="Times New Roman"/>
        <charset val="204"/>
      </rPr>
      <t>Запас</t>
    </r>
    <r>
      <rPr>
        <sz val="8"/>
        <color theme="1"/>
        <rFont val="Times New Roman"/>
        <charset val="204"/>
      </rPr>
      <t>факт</t>
    </r>
  </si>
  <si>
    <t>фактическое значение</t>
  </si>
  <si>
    <t>1.6.10.2.2</t>
  </si>
  <si>
    <t>Утвержденный нормативный объем запаса топлива, тыс. т</t>
  </si>
  <si>
    <r>
      <rPr>
        <sz val="12"/>
        <color theme="1"/>
        <rFont val="Times New Roman"/>
        <charset val="204"/>
      </rPr>
      <t>Запас</t>
    </r>
    <r>
      <rPr>
        <sz val="8"/>
        <color theme="1"/>
        <rFont val="Times New Roman"/>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</si>
  <si>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</si>
  <si>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</si>
  <si>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</si>
  <si>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</si>
  <si>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</si>
  <si>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</si>
  <si>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</si>
  <si>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</si>
  <si>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</si>
  <si>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</si>
  <si>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</si>
  <si>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</si>
  <si>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</si>
  <si>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</si>
  <si>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</si>
  <si>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charset val="204"/>
      </rPr>
      <t>К</t>
    </r>
    <r>
      <rPr>
        <sz val="8"/>
        <color theme="1"/>
        <rFont val="Times New Roman"/>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</si>
  <si>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</si>
  <si>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</si>
  <si>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</si>
  <si>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</si>
  <si>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</si>
  <si>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</si>
  <si>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</si>
  <si>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charset val="204"/>
      </rPr>
      <t>К</t>
    </r>
    <r>
      <rPr>
        <sz val="8"/>
        <rFont val="Times New Roman"/>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</si>
  <si>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</si>
  <si>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charset val="204"/>
      </rPr>
      <t>И</t>
    </r>
    <r>
      <rPr>
        <sz val="8"/>
        <color theme="1"/>
        <rFont val="Times New Roman"/>
        <charset val="204"/>
      </rPr>
      <t>экс-тсо</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</si>
  <si>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</si>
  <si>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</si>
  <si>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*0,01+К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*0,62+
К</t>
    </r>
    <r>
      <rPr>
        <sz val="8"/>
        <color theme="1"/>
        <rFont val="Times New Roman"/>
        <charset val="204"/>
      </rPr>
      <t>порядок</t>
    </r>
    <r>
      <rPr>
        <sz val="12"/>
        <color theme="1"/>
        <rFont val="Times New Roman"/>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</si>
  <si>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</si>
  <si>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</si>
  <si>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
К</t>
    </r>
    <r>
      <rPr>
        <sz val="8"/>
        <color theme="1"/>
        <rFont val="Times New Roman"/>
        <charset val="204"/>
      </rPr>
      <t>трен</t>
    </r>
    <r>
      <rPr>
        <sz val="12"/>
        <color theme="1"/>
        <rFont val="Times New Roman"/>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</si>
  <si>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</si>
  <si>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</si>
  <si>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</si>
  <si>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</si>
  <si>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</si>
  <si>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</si>
  <si>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</si>
  <si>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</si>
  <si>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</si>
  <si>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</si>
  <si>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</si>
  <si>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</si>
  <si>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</si>
  <si>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</si>
  <si>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</si>
  <si>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</si>
  <si>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</si>
  <si>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</si>
  <si>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экс-тсо</t>
    </r>
    <r>
      <rPr>
        <sz val="12"/>
        <color rgb="FFFF0000"/>
        <rFont val="Times New Roman"/>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</si>
  <si>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</si>
  <si>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</si>
  <si>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t>
    </r>
    <r>
      <rPr>
        <sz val="12"/>
        <color theme="1"/>
        <rFont val="Times New Roman"/>
        <charset val="204"/>
      </rPr>
      <t>д*0,05+
К</t>
    </r>
    <r>
      <rPr>
        <sz val="8"/>
        <color theme="1"/>
        <rFont val="Times New Roman"/>
        <charset val="204"/>
      </rPr>
      <t>испыт</t>
    </r>
    <r>
      <rPr>
        <sz val="12"/>
        <color theme="1"/>
        <rFont val="Times New Roman"/>
        <charset val="204"/>
      </rPr>
      <t>*0,05+К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
К</t>
    </r>
    <r>
      <rPr>
        <sz val="8"/>
        <color theme="1"/>
        <rFont val="Times New Roman"/>
        <charset val="204"/>
      </rPr>
      <t>очист.промыв</t>
    </r>
    <r>
      <rPr>
        <sz val="12"/>
        <color theme="1"/>
        <rFont val="Times New Roman"/>
        <charset val="204"/>
      </rPr>
      <t>*0,4+К</t>
    </r>
    <r>
      <rPr>
        <sz val="8"/>
        <color theme="1"/>
        <rFont val="Times New Roman"/>
        <charset val="204"/>
      </rPr>
      <t>электр.сопр</t>
    </r>
    <r>
      <rPr>
        <sz val="12"/>
        <color theme="1"/>
        <rFont val="Times New Roman"/>
        <charset val="204"/>
      </rPr>
      <t>*0,01+
К</t>
    </r>
    <r>
      <rPr>
        <sz val="8"/>
        <color theme="1"/>
        <rFont val="Times New Roman"/>
        <charset val="204"/>
      </rPr>
      <t>насос стан</t>
    </r>
    <r>
      <rPr>
        <sz val="12"/>
        <color theme="1"/>
        <rFont val="Times New Roman"/>
        <charset val="204"/>
      </rPr>
      <t>*0,01+К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</si>
  <si>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</si>
  <si>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</si>
  <si>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</si>
  <si>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</si>
  <si>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</si>
  <si>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</si>
  <si>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</si>
  <si>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</si>
  <si>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</si>
  <si>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</si>
  <si>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r>
      <rPr>
        <sz val="12"/>
        <color theme="1"/>
        <rFont val="Times New Roman"/>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</si>
  <si>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</si>
  <si>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</si>
  <si>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</si>
  <si>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</si>
  <si>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</si>
  <si>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</si>
  <si>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</si>
  <si>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</si>
  <si>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</si>
  <si>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</si>
  <si>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</si>
  <si>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</si>
  <si>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</si>
  <si>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</si>
  <si>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</si>
  <si>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</si>
  <si>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charset val="204"/>
      </rPr>
      <t>И</t>
    </r>
    <r>
      <rPr>
        <sz val="8"/>
        <color theme="1"/>
        <rFont val="Times New Roman"/>
        <charset val="204"/>
      </rPr>
      <t>потр</t>
    </r>
    <r>
      <rPr>
        <sz val="12"/>
        <color theme="1"/>
        <rFont val="Times New Roman"/>
        <charset val="204"/>
      </rPr>
      <t>=К</t>
    </r>
    <r>
      <rPr>
        <sz val="8"/>
        <color theme="1"/>
        <rFont val="Times New Roman"/>
        <charset val="204"/>
      </rPr>
      <t>закон о тепл</t>
    </r>
    <r>
      <rPr>
        <sz val="12"/>
        <color theme="1"/>
        <rFont val="Times New Roman"/>
        <charset val="204"/>
      </rPr>
      <t>*0,85+ К</t>
    </r>
    <r>
      <rPr>
        <sz val="8"/>
        <color theme="1"/>
        <rFont val="Times New Roman"/>
        <charset val="204"/>
      </rPr>
      <t>жил.фонд</t>
    </r>
    <r>
      <rPr>
        <sz val="12"/>
        <color theme="1"/>
        <rFont val="Times New Roman"/>
        <charset val="204"/>
      </rPr>
      <t>*0,06 +К</t>
    </r>
    <r>
      <rPr>
        <sz val="8"/>
        <color theme="1"/>
        <rFont val="Times New Roman"/>
        <charset val="204"/>
      </rPr>
      <t>газ</t>
    </r>
    <r>
      <rPr>
        <sz val="12"/>
        <color theme="1"/>
        <rFont val="Times New Roman"/>
        <charset val="204"/>
      </rPr>
      <t>*0,02+К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</si>
  <si>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</si>
  <si>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charset val="204"/>
      </rPr>
      <t>К</t>
    </r>
    <r>
      <rPr>
        <sz val="8"/>
        <color theme="1"/>
        <rFont val="Times New Roman"/>
        <charset val="204"/>
      </rPr>
      <t>закон о тепл</t>
    </r>
    <r>
      <rPr>
        <sz val="12"/>
        <color theme="1"/>
        <rFont val="Times New Roman"/>
        <charset val="204"/>
      </rPr>
      <t>=К</t>
    </r>
    <r>
      <rPr>
        <sz val="8"/>
        <color theme="1"/>
        <rFont val="Times New Roman"/>
        <charset val="204"/>
      </rPr>
      <t>безопасн</t>
    </r>
    <r>
      <rPr>
        <sz val="12"/>
        <color theme="1"/>
        <rFont val="Times New Roman"/>
        <charset val="204"/>
      </rPr>
      <t>*0,8+К</t>
    </r>
    <r>
      <rPr>
        <sz val="8"/>
        <color theme="1"/>
        <rFont val="Times New Roman"/>
        <charset val="204"/>
      </rPr>
      <t>режим</t>
    </r>
    <r>
      <rPr>
        <sz val="12"/>
        <color theme="1"/>
        <rFont val="Times New Roman"/>
        <charset val="204"/>
      </rPr>
      <t>*0,03+
К</t>
    </r>
    <r>
      <rPr>
        <sz val="8"/>
        <color theme="1"/>
        <rFont val="Times New Roman"/>
        <charset val="204"/>
      </rPr>
      <t>задолж</t>
    </r>
    <r>
      <rPr>
        <sz val="12"/>
        <color theme="1"/>
        <rFont val="Times New Roman"/>
        <charset val="204"/>
      </rPr>
      <t>*0,15+К</t>
    </r>
    <r>
      <rPr>
        <sz val="8"/>
        <color theme="1"/>
        <rFont val="Times New Roman"/>
        <charset val="204"/>
      </rPr>
      <t>учет</t>
    </r>
    <r>
      <rPr>
        <sz val="12"/>
        <color theme="1"/>
        <rFont val="Times New Roman"/>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</si>
  <si>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</si>
  <si>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</si>
  <si>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</si>
  <si>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charset val="204"/>
      </rPr>
      <t>К</t>
    </r>
    <r>
      <rPr>
        <sz val="8"/>
        <color theme="1"/>
        <rFont val="Times New Roman"/>
        <charset val="204"/>
      </rPr>
      <t>безопасн</t>
    </r>
  </si>
  <si>
    <r>
      <rPr>
        <sz val="12"/>
        <color theme="1"/>
        <rFont val="Times New Roman"/>
        <charset val="204"/>
      </rPr>
      <t>К</t>
    </r>
    <r>
      <rPr>
        <sz val="8"/>
        <color theme="1"/>
        <rFont val="Times New Roman"/>
        <charset val="204"/>
      </rPr>
      <t>безопасн</t>
    </r>
    <r>
      <rPr>
        <sz val="12"/>
        <color theme="1"/>
        <rFont val="Times New Roman"/>
        <charset val="204"/>
      </rPr>
      <t>=К</t>
    </r>
    <r>
      <rPr>
        <sz val="8"/>
        <color theme="1"/>
        <rFont val="Times New Roman"/>
        <charset val="204"/>
      </rPr>
      <t>промыв</t>
    </r>
    <r>
      <rPr>
        <sz val="12"/>
        <color theme="1"/>
        <rFont val="Times New Roman"/>
        <charset val="204"/>
      </rPr>
      <t>*0,31+К</t>
    </r>
    <r>
      <rPr>
        <sz val="8"/>
        <color theme="1"/>
        <rFont val="Times New Roman"/>
        <charset val="204"/>
      </rPr>
      <t>гидр</t>
    </r>
    <r>
      <rPr>
        <sz val="12"/>
        <color theme="1"/>
        <rFont val="Times New Roman"/>
        <charset val="204"/>
      </rPr>
      <t>*0,31+
К</t>
    </r>
    <r>
      <rPr>
        <sz val="8"/>
        <color theme="1"/>
        <rFont val="Times New Roman"/>
        <charset val="204"/>
      </rPr>
      <t>арм</t>
    </r>
    <r>
      <rPr>
        <sz val="12"/>
        <color theme="1"/>
        <rFont val="Times New Roman"/>
        <charset val="204"/>
      </rPr>
      <t>*0,01+К</t>
    </r>
    <r>
      <rPr>
        <sz val="8"/>
        <color theme="1"/>
        <rFont val="Times New Roman"/>
        <charset val="204"/>
      </rPr>
      <t>отв</t>
    </r>
    <r>
      <rPr>
        <sz val="12"/>
        <color theme="1"/>
        <rFont val="Times New Roman"/>
        <charset val="204"/>
      </rPr>
      <t>*0,01+К</t>
    </r>
    <r>
      <rPr>
        <sz val="8"/>
        <color theme="1"/>
        <rFont val="Times New Roman"/>
        <charset val="204"/>
      </rPr>
      <t>испыт</t>
    </r>
    <r>
      <rPr>
        <sz val="12"/>
        <color theme="1"/>
        <rFont val="Times New Roman"/>
        <charset val="204"/>
      </rPr>
      <t>*0,31+
К</t>
    </r>
    <r>
      <rPr>
        <sz val="8"/>
        <color theme="1"/>
        <rFont val="Times New Roman"/>
        <charset val="204"/>
      </rPr>
      <t>перечень</t>
    </r>
    <r>
      <rPr>
        <sz val="12"/>
        <color theme="1"/>
        <rFont val="Times New Roman"/>
        <charset val="204"/>
      </rPr>
      <t>*0,01+К</t>
    </r>
    <r>
      <rPr>
        <sz val="8"/>
        <color theme="1"/>
        <rFont val="Times New Roman"/>
        <charset val="204"/>
      </rPr>
      <t>экспл/произв.инстр</t>
    </r>
    <r>
      <rPr>
        <sz val="12"/>
        <color theme="1"/>
        <rFont val="Times New Roman"/>
        <charset val="204"/>
      </rPr>
      <t>*0,01+
К</t>
    </r>
    <r>
      <rPr>
        <sz val="8"/>
        <color theme="1"/>
        <rFont val="Times New Roman"/>
        <charset val="204"/>
      </rPr>
      <t>паспорт.тепл.пункт</t>
    </r>
    <r>
      <rPr>
        <sz val="12"/>
        <color theme="1"/>
        <rFont val="Times New Roman"/>
        <charset val="204"/>
      </rPr>
      <t>*0,01+К</t>
    </r>
    <r>
      <rPr>
        <sz val="8"/>
        <color theme="1"/>
        <rFont val="Times New Roman"/>
        <charset val="204"/>
      </rPr>
      <t>шт</t>
    </r>
    <r>
      <rPr>
        <sz val="12"/>
        <color theme="1"/>
        <rFont val="Times New Roman"/>
        <charset val="204"/>
      </rPr>
      <t>*0,01+
К</t>
    </r>
    <r>
      <rPr>
        <sz val="8"/>
        <color theme="1"/>
        <rFont val="Times New Roman"/>
        <charset val="204"/>
      </rPr>
      <t>регул.темпер</t>
    </r>
    <r>
      <rPr>
        <sz val="12"/>
        <color theme="1"/>
        <rFont val="Times New Roman"/>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</si>
  <si>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</si>
  <si>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</si>
  <si>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charset val="204"/>
      </rPr>
      <t>К</t>
    </r>
    <r>
      <rPr>
        <sz val="8"/>
        <color theme="1"/>
        <rFont val="Times New Roman"/>
        <charset val="204"/>
      </rPr>
      <t>промыв</t>
    </r>
  </si>
  <si>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</si>
  <si>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</si>
  <si>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</si>
  <si>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</si>
  <si>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</si>
  <si>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charset val="204"/>
      </rPr>
      <t>К</t>
    </r>
    <r>
      <rPr>
        <sz val="8"/>
        <color theme="1"/>
        <rFont val="Times New Roman"/>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</si>
  <si>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</si>
  <si>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</si>
  <si>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</si>
  <si>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</si>
  <si>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</si>
  <si>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</si>
  <si>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</si>
  <si>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</si>
  <si>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</si>
  <si>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</si>
  <si>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charset val="204"/>
      </rPr>
      <t>К</t>
    </r>
    <r>
      <rPr>
        <sz val="8"/>
        <color theme="1"/>
        <rFont val="Times New Roman"/>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</si>
  <si>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</si>
  <si>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</si>
  <si>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</si>
  <si>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charset val="204"/>
      </rPr>
      <t>К</t>
    </r>
    <r>
      <rPr>
        <sz val="8"/>
        <color theme="1"/>
        <rFont val="Times New Roman"/>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</si>
  <si>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</si>
  <si>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</si>
  <si>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</si>
  <si>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charset val="204"/>
      </rPr>
      <t>К</t>
    </r>
    <r>
      <rPr>
        <sz val="8"/>
        <color theme="1"/>
        <rFont val="Times New Roman"/>
        <charset val="204"/>
      </rPr>
      <t>режим</t>
    </r>
  </si>
  <si>
    <r>
      <rPr>
        <sz val="12"/>
        <color theme="1"/>
        <rFont val="Times New Roman"/>
        <charset val="204"/>
      </rPr>
      <t>К</t>
    </r>
    <r>
      <rPr>
        <sz val="8"/>
        <color theme="1"/>
        <rFont val="Times New Roman"/>
        <charset val="204"/>
      </rPr>
      <t>режим</t>
    </r>
    <r>
      <rPr>
        <sz val="12"/>
        <color theme="1"/>
        <rFont val="Times New Roman"/>
        <charset val="204"/>
      </rPr>
      <t>=0,5*К</t>
    </r>
    <r>
      <rPr>
        <sz val="8"/>
        <color theme="1"/>
        <rFont val="Times New Roman"/>
        <charset val="204"/>
      </rPr>
      <t>врез</t>
    </r>
    <r>
      <rPr>
        <sz val="12"/>
        <color theme="1"/>
        <rFont val="Times New Roman"/>
        <charset val="204"/>
      </rPr>
      <t>+0,5*К</t>
    </r>
    <r>
      <rPr>
        <sz val="8"/>
        <color theme="1"/>
        <rFont val="Times New Roman"/>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</si>
  <si>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</si>
  <si>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</si>
  <si>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charset val="204"/>
      </rPr>
      <t>К</t>
    </r>
    <r>
      <rPr>
        <sz val="8"/>
        <color theme="1"/>
        <rFont val="Times New Roman"/>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</si>
  <si>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</si>
  <si>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</si>
  <si>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charset val="204"/>
      </rPr>
      <t>К</t>
    </r>
    <r>
      <rPr>
        <sz val="8"/>
        <color theme="1"/>
        <rFont val="Times New Roman"/>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</si>
  <si>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</si>
  <si>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</si>
  <si>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</si>
  <si>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charset val="204"/>
      </rPr>
      <t>К</t>
    </r>
    <r>
      <rPr>
        <sz val="8"/>
        <color theme="1"/>
        <rFont val="Times New Roman"/>
        <charset val="204"/>
      </rPr>
      <t>задолж</t>
    </r>
  </si>
  <si>
    <r>
      <rPr>
        <sz val="12"/>
        <color theme="1"/>
        <rFont val="Times New Roman"/>
        <charset val="204"/>
      </rPr>
      <t>К</t>
    </r>
    <r>
      <rPr>
        <sz val="8"/>
        <color theme="1"/>
        <rFont val="Times New Roman"/>
        <charset val="204"/>
      </rPr>
      <t>задолж</t>
    </r>
    <r>
      <rPr>
        <sz val="12"/>
        <color theme="1"/>
        <rFont val="Times New Roman"/>
        <charset val="204"/>
      </rPr>
      <t>=К</t>
    </r>
    <r>
      <rPr>
        <sz val="8"/>
        <color theme="1"/>
        <rFont val="Times New Roman"/>
        <charset val="204"/>
      </rPr>
      <t>договор</t>
    </r>
    <r>
      <rPr>
        <sz val="12"/>
        <color theme="1"/>
        <rFont val="Times New Roman"/>
        <charset val="204"/>
      </rPr>
      <t>*0,05+К</t>
    </r>
    <r>
      <rPr>
        <sz val="8"/>
        <color theme="1"/>
        <rFont val="Times New Roman"/>
        <charset val="204"/>
      </rPr>
      <t>свер</t>
    </r>
    <r>
      <rPr>
        <sz val="12"/>
        <color theme="1"/>
        <rFont val="Times New Roman"/>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</si>
  <si>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</si>
  <si>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</si>
  <si>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</si>
  <si>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charset val="204"/>
      </rPr>
      <t>К</t>
    </r>
    <r>
      <rPr>
        <sz val="8"/>
        <color theme="1"/>
        <rFont val="Times New Roman"/>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</si>
  <si>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</si>
  <si>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</si>
  <si>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</si>
  <si>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charset val="204"/>
      </rPr>
      <t>К</t>
    </r>
    <r>
      <rPr>
        <sz val="8"/>
        <color theme="1"/>
        <rFont val="Times New Roman"/>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</si>
  <si>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</si>
  <si>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</si>
  <si>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</si>
  <si>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charset val="204"/>
      </rPr>
      <t>К</t>
    </r>
    <r>
      <rPr>
        <sz val="8"/>
        <color theme="1"/>
        <rFont val="Times New Roman"/>
        <charset val="204"/>
      </rPr>
      <t>учет</t>
    </r>
  </si>
  <si>
    <r>
      <rPr>
        <sz val="12"/>
        <color theme="1"/>
        <rFont val="Times New Roman"/>
        <charset val="204"/>
      </rPr>
      <t>К</t>
    </r>
    <r>
      <rPr>
        <sz val="8"/>
        <color theme="1"/>
        <rFont val="Times New Roman"/>
        <charset val="204"/>
      </rPr>
      <t>учет</t>
    </r>
    <r>
      <rPr>
        <sz val="12"/>
        <color theme="1"/>
        <rFont val="Times New Roman"/>
        <charset val="204"/>
      </rPr>
      <t>=К</t>
    </r>
    <r>
      <rPr>
        <sz val="8"/>
        <color theme="1"/>
        <rFont val="Times New Roman"/>
        <charset val="204"/>
      </rPr>
      <t>провер.уз.уч</t>
    </r>
    <r>
      <rPr>
        <sz val="12"/>
        <color theme="1"/>
        <rFont val="Times New Roman"/>
        <charset val="204"/>
      </rPr>
      <t>*0,5+К</t>
    </r>
    <r>
      <rPr>
        <sz val="8"/>
        <color theme="1"/>
        <rFont val="Times New Roman"/>
        <charset val="204"/>
      </rPr>
      <t>провер.кип</t>
    </r>
    <r>
      <rPr>
        <sz val="12"/>
        <color theme="1"/>
        <rFont val="Times New Roman"/>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</si>
  <si>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</si>
  <si>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</si>
  <si>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</si>
  <si>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charset val="204"/>
      </rPr>
      <t>К</t>
    </r>
    <r>
      <rPr>
        <sz val="8"/>
        <color theme="1"/>
        <rFont val="Times New Roman"/>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</si>
  <si>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</si>
  <si>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</si>
  <si>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</si>
  <si>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charset val="204"/>
      </rPr>
      <t>К</t>
    </r>
    <r>
      <rPr>
        <sz val="8"/>
        <color theme="1"/>
        <rFont val="Times New Roman"/>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</si>
  <si>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</si>
  <si>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</si>
  <si>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</si>
  <si>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charset val="204"/>
      </rPr>
      <t>К</t>
    </r>
    <r>
      <rPr>
        <sz val="8"/>
        <color theme="1"/>
        <rFont val="Times New Roman"/>
        <charset val="204"/>
      </rPr>
      <t>жил.фонд</t>
    </r>
  </si>
  <si>
    <r>
      <rPr>
        <sz val="12"/>
        <color theme="1"/>
        <rFont val="Times New Roman"/>
        <charset val="204"/>
      </rPr>
      <t>К</t>
    </r>
    <r>
      <rPr>
        <sz val="8"/>
        <color theme="1"/>
        <rFont val="Times New Roman"/>
        <charset val="204"/>
      </rPr>
      <t>жил.фонд</t>
    </r>
    <r>
      <rPr>
        <sz val="12"/>
        <color theme="1"/>
        <rFont val="Times New Roman"/>
        <charset val="204"/>
      </rPr>
      <t>=К</t>
    </r>
    <r>
      <rPr>
        <sz val="8"/>
        <color theme="1"/>
        <rFont val="Times New Roman"/>
        <charset val="204"/>
      </rPr>
      <t>контур</t>
    </r>
    <r>
      <rPr>
        <sz val="12"/>
        <color theme="1"/>
        <rFont val="Times New Roman"/>
        <charset val="204"/>
      </rPr>
      <t>*0,7+К</t>
    </r>
    <r>
      <rPr>
        <sz val="8"/>
        <color theme="1"/>
        <rFont val="Times New Roman"/>
        <charset val="204"/>
      </rPr>
      <t>дезинф</t>
    </r>
    <r>
      <rPr>
        <sz val="12"/>
        <color theme="1"/>
        <rFont val="Times New Roman"/>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</si>
  <si>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</si>
  <si>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</si>
  <si>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charset val="204"/>
      </rPr>
      <t>К</t>
    </r>
    <r>
      <rPr>
        <sz val="8"/>
        <color theme="1"/>
        <rFont val="Times New Roman"/>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</si>
  <si>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</si>
  <si>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</si>
  <si>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charset val="204"/>
      </rPr>
      <t>К</t>
    </r>
    <r>
      <rPr>
        <sz val="8"/>
        <color theme="1"/>
        <rFont val="Times New Roman"/>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</si>
  <si>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</si>
  <si>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</si>
  <si>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</si>
  <si>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charset val="204"/>
      </rPr>
      <t>К</t>
    </r>
    <r>
      <rPr>
        <sz val="8"/>
        <color theme="1"/>
        <rFont val="Times New Roman"/>
        <charset val="204"/>
      </rPr>
      <t>газ</t>
    </r>
  </si>
  <si>
    <r>
      <rPr>
        <sz val="12"/>
        <color theme="1"/>
        <rFont val="Times New Roman"/>
        <charset val="204"/>
      </rPr>
      <t>К</t>
    </r>
    <r>
      <rPr>
        <sz val="8"/>
        <color theme="1"/>
        <rFont val="Times New Roman"/>
        <charset val="204"/>
      </rPr>
      <t>газ</t>
    </r>
    <r>
      <rPr>
        <sz val="12"/>
        <color theme="1"/>
        <rFont val="Times New Roman"/>
        <charset val="204"/>
      </rPr>
      <t>=К</t>
    </r>
    <r>
      <rPr>
        <sz val="8"/>
        <color theme="1"/>
        <rFont val="Times New Roman"/>
        <charset val="204"/>
      </rPr>
      <t>дым.вент</t>
    </r>
    <r>
      <rPr>
        <sz val="12"/>
        <color theme="1"/>
        <rFont val="Times New Roman"/>
        <charset val="204"/>
      </rPr>
      <t>*0,5+К</t>
    </r>
    <r>
      <rPr>
        <sz val="8"/>
        <color theme="1"/>
        <rFont val="Times New Roman"/>
        <charset val="204"/>
      </rPr>
      <t>догов.тех.обсл</t>
    </r>
    <r>
      <rPr>
        <sz val="12"/>
        <color theme="1"/>
        <rFont val="Times New Roman"/>
        <charset val="204"/>
      </rPr>
      <t>*0,5
Если газовое оборудование в многоквартирном доме не используется, К</t>
    </r>
    <r>
      <rPr>
        <sz val="8"/>
        <color theme="1"/>
        <rFont val="Times New Roman"/>
        <charset val="204"/>
      </rPr>
      <t>газ</t>
    </r>
    <r>
      <rPr>
        <sz val="12"/>
        <color theme="1"/>
        <rFont val="Times New Roman"/>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</si>
  <si>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</si>
  <si>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</si>
  <si>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charset val="204"/>
      </rPr>
      <t>К</t>
    </r>
    <r>
      <rPr>
        <sz val="8"/>
        <color theme="1"/>
        <rFont val="Times New Roman"/>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</si>
  <si>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</si>
  <si>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</si>
  <si>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charset val="204"/>
      </rPr>
      <t>К</t>
    </r>
    <r>
      <rPr>
        <sz val="8"/>
        <color theme="1"/>
        <rFont val="Times New Roman"/>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</si>
  <si>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</si>
  <si>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</si>
  <si>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</si>
  <si>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</si>
  <si>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</si>
  <si>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</si>
  <si>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1. План подготовки к ОЗП с корректировками</t>
  </si>
  <si>
    <t>Справка 1.1.1 информационная</t>
  </si>
  <si>
    <t xml:space="preserve">1. Акт промывки </t>
  </si>
  <si>
    <r>
      <t>К</t>
    </r>
    <r>
      <rPr>
        <sz val="8"/>
        <color theme="1"/>
        <rFont val="Times New Roman"/>
        <charset val="204"/>
      </rPr>
      <t>безопасн</t>
    </r>
    <r>
      <rPr>
        <sz val="12"/>
        <color theme="1"/>
        <rFont val="Times New Roman"/>
        <charset val="204"/>
      </rPr>
      <t>=К</t>
    </r>
    <r>
      <rPr>
        <sz val="8"/>
        <color theme="1"/>
        <rFont val="Times New Roman"/>
        <charset val="204"/>
      </rPr>
      <t>промыв</t>
    </r>
    <r>
      <rPr>
        <sz val="12"/>
        <color theme="1"/>
        <rFont val="Times New Roman"/>
        <charset val="204"/>
      </rPr>
      <t>*0,31+К</t>
    </r>
    <r>
      <rPr>
        <sz val="8"/>
        <color theme="1"/>
        <rFont val="Times New Roman"/>
        <charset val="204"/>
      </rPr>
      <t>гидр</t>
    </r>
    <r>
      <rPr>
        <sz val="12"/>
        <color theme="1"/>
        <rFont val="Times New Roman"/>
        <charset val="204"/>
      </rPr>
      <t>*0,31+К</t>
    </r>
    <r>
      <rPr>
        <sz val="8"/>
        <color theme="1"/>
        <rFont val="Times New Roman"/>
        <charset val="204"/>
      </rPr>
      <t>арм</t>
    </r>
    <r>
      <rPr>
        <sz val="12"/>
        <color theme="1"/>
        <rFont val="Times New Roman"/>
        <charset val="204"/>
      </rPr>
      <t>*0,01+К</t>
    </r>
    <r>
      <rPr>
        <sz val="8"/>
        <color theme="1"/>
        <rFont val="Times New Roman"/>
        <charset val="204"/>
      </rPr>
      <t>отв</t>
    </r>
    <r>
      <rPr>
        <sz val="12"/>
        <color theme="1"/>
        <rFont val="Times New Roman"/>
        <charset val="204"/>
      </rPr>
      <t>*0,01+К</t>
    </r>
    <r>
      <rPr>
        <sz val="8"/>
        <color theme="1"/>
        <rFont val="Times New Roman"/>
        <charset val="204"/>
      </rPr>
      <t>испыт</t>
    </r>
    <r>
      <rPr>
        <sz val="12"/>
        <color theme="1"/>
        <rFont val="Times New Roman"/>
        <charset val="204"/>
      </rPr>
      <t>*0,31+К</t>
    </r>
    <r>
      <rPr>
        <sz val="8"/>
        <color theme="1"/>
        <rFont val="Times New Roman"/>
        <charset val="204"/>
      </rPr>
      <t>перечень</t>
    </r>
    <r>
      <rPr>
        <sz val="12"/>
        <color theme="1"/>
        <rFont val="Times New Roman"/>
        <charset val="204"/>
      </rPr>
      <t>*0,01+К</t>
    </r>
    <r>
      <rPr>
        <sz val="8"/>
        <color theme="1"/>
        <rFont val="Times New Roman"/>
        <charset val="204"/>
      </rPr>
      <t>экспл/произв.инстр</t>
    </r>
    <r>
      <rPr>
        <sz val="12"/>
        <color theme="1"/>
        <rFont val="Times New Roman"/>
        <charset val="204"/>
      </rPr>
      <t>*0,01+К</t>
    </r>
    <r>
      <rPr>
        <sz val="8"/>
        <color theme="1"/>
        <rFont val="Times New Roman"/>
        <charset val="204"/>
      </rPr>
      <t>паспорт.тепл.пункт</t>
    </r>
    <r>
      <rPr>
        <sz val="12"/>
        <color theme="1"/>
        <rFont val="Times New Roman"/>
        <charset val="204"/>
      </rPr>
      <t>*0,01+К</t>
    </r>
    <r>
      <rPr>
        <sz val="8"/>
        <color theme="1"/>
        <rFont val="Times New Roman"/>
        <charset val="204"/>
      </rPr>
      <t>шт</t>
    </r>
    <r>
      <rPr>
        <sz val="12"/>
        <color theme="1"/>
        <rFont val="Times New Roman"/>
        <charset val="204"/>
      </rPr>
      <t>*0,01+К</t>
    </r>
    <r>
      <rPr>
        <sz val="8"/>
        <color theme="1"/>
        <rFont val="Times New Roman"/>
        <charset val="204"/>
      </rPr>
      <t>регул.темпер</t>
    </r>
    <r>
      <rPr>
        <sz val="12"/>
        <color theme="1"/>
        <rFont val="Times New Roman"/>
        <charset val="204"/>
      </rPr>
      <t>*0,01</t>
    </r>
  </si>
  <si>
    <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</si>
  <si>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Справка 1.1.2 информационная</t>
  </si>
  <si>
    <r>
      <t>К</t>
    </r>
    <r>
      <rPr>
        <sz val="8"/>
        <color theme="1"/>
        <rFont val="Times New Roman"/>
        <charset val="204"/>
      </rPr>
      <t>гидр</t>
    </r>
  </si>
  <si>
    <t>1. Акт наладки и установки пломб</t>
  </si>
  <si>
    <t>Справка 1.1.3 информационная</t>
  </si>
  <si>
    <t>1. Акт проверки запорной арматуры</t>
  </si>
  <si>
    <r>
      <t xml:space="preserve">Справка, </t>
    </r>
    <r>
      <rPr>
        <sz val="12"/>
        <color rgb="FFFF0000"/>
        <rFont val="Times New Roman"/>
        <family val="1"/>
        <charset val="204"/>
      </rPr>
      <t>представленная федеральным органом исполнительной власти государственного энергетического надзора</t>
    </r>
    <r>
      <rPr>
        <sz val="12"/>
        <color theme="1"/>
        <rFont val="Times New Roman"/>
        <charset val="204"/>
      </rPr>
      <t xml:space="preserve">,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r>
  </si>
  <si>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</si>
  <si>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</si>
  <si>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</si>
  <si>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</si>
  <si>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r>
      <t>К</t>
    </r>
    <r>
      <rPr>
        <sz val="8"/>
        <color theme="1"/>
        <rFont val="Times New Roman"/>
        <charset val="204"/>
      </rPr>
      <t>испыт</t>
    </r>
  </si>
  <si>
    <t xml:space="preserve">1. Акт о проведении испытаний на плотность и прочность (гидравлических испытаний) тепловых энергоустановок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</si>
  <si>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</si>
  <si>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</si>
  <si>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Справка 1.1.5 информационная</t>
  </si>
  <si>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</si>
  <si>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</si>
  <si>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r>
      <t>К</t>
    </r>
    <r>
      <rPr>
        <sz val="8"/>
        <color theme="1"/>
        <rFont val="Times New Roman"/>
        <charset val="204"/>
      </rPr>
      <t>перечень</t>
    </r>
  </si>
  <si>
    <t>Справка 1.1.7 информационная</t>
  </si>
  <si>
    <r>
      <t>К</t>
    </r>
    <r>
      <rPr>
        <sz val="8"/>
        <color theme="1"/>
        <rFont val="Times New Roman"/>
        <charset val="204"/>
      </rPr>
      <t>экспл/произв.инстр</t>
    </r>
  </si>
  <si>
    <t>1. Инструкции для объектов, не являющихся ОПО по перечню в приказе п. 1.1.6</t>
  </si>
  <si>
    <t>Справка 1.1.8 информационная</t>
  </si>
  <si>
    <t>1. Паспорт ИТП</t>
  </si>
  <si>
    <t>2. Проект внутренних инженерных систем (том ОВиВК)</t>
  </si>
  <si>
    <r>
      <t>К</t>
    </r>
    <r>
      <rPr>
        <sz val="8"/>
        <color theme="1"/>
        <rFont val="Times New Roman"/>
        <charset val="204"/>
      </rPr>
      <t>паспорт.тепл.пункт</t>
    </r>
  </si>
  <si>
    <t>1. Лицензия на эксплуатацию МКД</t>
  </si>
  <si>
    <t>Справка 1.1.9 информационная</t>
  </si>
  <si>
    <r>
      <t>К</t>
    </r>
    <r>
      <rPr>
        <sz val="8"/>
        <color theme="1"/>
        <rFont val="Times New Roman"/>
        <charset val="204"/>
      </rPr>
      <t>шт</t>
    </r>
  </si>
  <si>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</si>
  <si>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</si>
  <si>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</si>
  <si>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</si>
  <si>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r>
      <t>К</t>
    </r>
    <r>
      <rPr>
        <sz val="8"/>
        <color theme="1"/>
        <rFont val="Times New Roman"/>
        <charset val="204"/>
      </rPr>
      <t>регул.темпер</t>
    </r>
  </si>
  <si>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</si>
  <si>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</si>
  <si>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</si>
  <si>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r>
      <t>К</t>
    </r>
    <r>
      <rPr>
        <sz val="8"/>
        <color theme="1"/>
        <rFont val="Times New Roman"/>
        <charset val="204"/>
      </rPr>
      <t>врез</t>
    </r>
  </si>
  <si>
    <t>1. Акт проверки наличия несанкционированных врезок</t>
  </si>
  <si>
    <t>Справка 1.2.1 информационная</t>
  </si>
  <si>
    <t>Справка 1.2.2 информационная</t>
  </si>
  <si>
    <r>
      <t>К</t>
    </r>
    <r>
      <rPr>
        <sz val="8"/>
        <color theme="1"/>
        <rFont val="Times New Roman"/>
        <charset val="204"/>
      </rPr>
      <t>тех.готов</t>
    </r>
  </si>
  <si>
    <t>1. Акт проверки технической готовности с приложением (для МКД вносится в АИС ГЖИ, к паспорту готовности МКД)</t>
  </si>
  <si>
    <t>Справка 1.3.1 информационная</t>
  </si>
  <si>
    <t>1. Договор теплоснабжения</t>
  </si>
  <si>
    <t>2. Договор подддержания резервной мощности</t>
  </si>
  <si>
    <t>Справка 1.3.2 информационная</t>
  </si>
  <si>
    <t>1. Акт сверки (предоставляется с подписью ТСО)</t>
  </si>
  <si>
    <r>
      <t>К</t>
    </r>
    <r>
      <rPr>
        <sz val="8"/>
        <color theme="1"/>
        <rFont val="Times New Roman"/>
        <charset val="204"/>
      </rPr>
      <t>договор</t>
    </r>
  </si>
  <si>
    <r>
      <t>К</t>
    </r>
    <r>
      <rPr>
        <sz val="8"/>
        <color theme="1"/>
        <rFont val="Times New Roman"/>
        <charset val="204"/>
      </rPr>
      <t>свер</t>
    </r>
  </si>
  <si>
    <t>2. Соглашение о погашении</t>
  </si>
  <si>
    <t>Справка 1.4.1 информационная</t>
  </si>
  <si>
    <r>
      <t>К</t>
    </r>
    <r>
      <rPr>
        <sz val="8"/>
        <color theme="1"/>
        <rFont val="Times New Roman"/>
        <charset val="204"/>
      </rPr>
      <t>провер.уз.уч</t>
    </r>
  </si>
  <si>
    <t>2. Акт разграничения</t>
  </si>
  <si>
    <t>1. Акт проверки ОДПУ</t>
  </si>
  <si>
    <r>
      <t>К</t>
    </r>
    <r>
      <rPr>
        <sz val="8"/>
        <color theme="1"/>
        <rFont val="Times New Roman"/>
        <charset val="204"/>
      </rPr>
      <t>провер.кип</t>
    </r>
  </si>
  <si>
    <t>1. Акт проверки КИПиА</t>
  </si>
  <si>
    <t>Справка 1.4.2 информационная</t>
  </si>
  <si>
    <r>
      <t>К</t>
    </r>
    <r>
      <rPr>
        <sz val="8"/>
        <color theme="1"/>
        <rFont val="Times New Roman"/>
        <charset val="204"/>
      </rPr>
      <t>контур</t>
    </r>
  </si>
  <si>
    <t>1. Акт проверки теплового контура</t>
  </si>
  <si>
    <t>Справка 2.1 информационная</t>
  </si>
  <si>
    <t>Справка 2.1 информационная об отсутствии жилфонда</t>
  </si>
  <si>
    <t>Справка 2.2 информационная</t>
  </si>
  <si>
    <t>Справка 2.2 информационная об отсутствии жилфонда</t>
  </si>
  <si>
    <t>1. Акт о проведении дезинфекции</t>
  </si>
  <si>
    <r>
      <t>К</t>
    </r>
    <r>
      <rPr>
        <sz val="8"/>
        <color theme="1"/>
        <rFont val="Times New Roman"/>
        <charset val="204"/>
      </rPr>
      <t>дезинф</t>
    </r>
  </si>
  <si>
    <t>2. Результаты анализа проб ГВС/воды в ОГВС</t>
  </si>
  <si>
    <t>3. Аккредитация лаборатории</t>
  </si>
  <si>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</si>
  <si>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</si>
  <si>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</si>
  <si>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</si>
  <si>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r>
      <t>К</t>
    </r>
    <r>
      <rPr>
        <sz val="8"/>
        <color theme="1"/>
        <rFont val="Times New Roman"/>
        <charset val="204"/>
      </rPr>
      <t>газ</t>
    </r>
    <r>
      <rPr>
        <sz val="12"/>
        <color theme="1"/>
        <rFont val="Times New Roman"/>
        <charset val="204"/>
      </rPr>
      <t>=К</t>
    </r>
    <r>
      <rPr>
        <sz val="8"/>
        <color theme="1"/>
        <rFont val="Times New Roman"/>
        <charset val="204"/>
      </rPr>
      <t>дым.вент</t>
    </r>
    <r>
      <rPr>
        <sz val="12"/>
        <color theme="1"/>
        <rFont val="Times New Roman"/>
        <charset val="204"/>
      </rPr>
      <t>*0,5+К</t>
    </r>
    <r>
      <rPr>
        <sz val="8"/>
        <color theme="1"/>
        <rFont val="Times New Roman"/>
        <charset val="204"/>
      </rPr>
      <t>догов.тех.обсл</t>
    </r>
    <r>
      <rPr>
        <sz val="12"/>
        <color theme="1"/>
        <rFont val="Times New Roman"/>
        <charset val="204"/>
      </rPr>
      <t>*0,5</t>
    </r>
  </si>
  <si>
    <r>
      <t>К</t>
    </r>
    <r>
      <rPr>
        <sz val="8"/>
        <color theme="1"/>
        <rFont val="Times New Roman"/>
        <charset val="204"/>
      </rPr>
      <t>газ</t>
    </r>
  </si>
  <si>
    <r>
      <t>К</t>
    </r>
    <r>
      <rPr>
        <sz val="8"/>
        <color theme="1"/>
        <rFont val="Times New Roman"/>
        <charset val="204"/>
      </rPr>
      <t>догов.тех.обсл</t>
    </r>
  </si>
  <si>
    <r>
      <t>К</t>
    </r>
    <r>
      <rPr>
        <sz val="8"/>
        <color theme="1"/>
        <rFont val="Times New Roman"/>
        <charset val="204"/>
      </rPr>
      <t>дым.вент</t>
    </r>
  </si>
  <si>
    <r>
      <t>К</t>
    </r>
    <r>
      <rPr>
        <sz val="8"/>
        <color theme="1"/>
        <rFont val="Times New Roman"/>
        <charset val="204"/>
      </rPr>
      <t>предп</t>
    </r>
  </si>
  <si>
    <t>Справка 4 информационная или СПРАВКА ОТ РОСТЕХНАДЗОРА</t>
  </si>
  <si>
    <r>
      <t>К</t>
    </r>
    <r>
      <rPr>
        <sz val="8"/>
        <rFont val="Times New Roman"/>
        <charset val="204"/>
      </rPr>
      <t>план</t>
    </r>
  </si>
  <si>
    <t>Справка 5 информационная</t>
  </si>
  <si>
    <t>Замечания (в случае наличия, с указанием сроков устранения)</t>
  </si>
  <si>
    <t>Значение (заполняется комиссией)</t>
  </si>
  <si>
    <t>Результат проверки технической готовности теплопотребляющей установки объекта к отопительному периоду</t>
  </si>
  <si>
    <t xml:space="preserve">"Объект проверки технически готов к отопительному периоду/объект проверки будет технически готов к отопительному периоду при условии устранения в установленный срок замечаний к требованиям по готовности, выданных теплоснабжающей организацией" – 1
"Объект проверки технически не готов к отопительному периоду" – 0
</t>
  </si>
  <si>
    <r>
      <t>Показатель наличия актов или документов, подтверждающих работоспособность автоматических регуляторов температуры воды</t>
    </r>
    <r>
      <rPr>
        <sz val="12"/>
        <color rgb="FFFFC000"/>
        <rFont val="Times New Roman"/>
        <family val="1"/>
        <charset val="204"/>
      </rPr>
      <t xml:space="preserve"> </t>
    </r>
    <r>
      <rPr>
        <sz val="12"/>
        <color rgb="FF00B050"/>
        <rFont val="Times New Roman"/>
        <family val="1"/>
        <charset val="204"/>
      </rPr>
      <t>либо их отсутствие, в случае если их установка не предусмотрена проектной документацией объекта оценки</t>
    </r>
  </si>
  <si>
    <t>ОЦЕНОЧНЫЙ ЛИСТ ДЛЯ РАСЧЕТА ИНДЕКСА ГОТОВНОСТИ К ОТОПИТЕЛЬНОМУ ПЕРИОДУ ПОТРЕБИТЕЛЕЙ ТЕПЛОВОЙ ЭНЕРГИИ</t>
  </si>
  <si>
    <t>ПРИЛОЖЕНИЕ 3
к Программе проведения оценки
обеспечения готовности теплоснабжающих, 
теплосетевых организаций и потребителей 
тепловой энергии города Комсомольска-на-Амуре 
к отопительному периоду</t>
  </si>
  <si>
    <t>МОУ СОШ № 50</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</si>
</sst>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Calibri"/>
      <charset val="134"/>
      <scheme val="minor"/>
    </font>
    <font>
      <sz val="12"/>
      <color theme="1"/>
      <name val="Times New Roman"/>
      <charset val="204"/>
    </font>
    <font>
      <sz val="12"/>
      <color theme="1"/>
      <name val="Calibri"/>
      <charset val="134"/>
      <scheme val="minor"/>
    </font>
    <font>
      <sz val="10"/>
      <color theme="1"/>
      <name val="Times New Roman"/>
      <charset val="204"/>
    </font>
    <font>
      <b/>
      <sz val="14"/>
      <color theme="1"/>
      <name val="Times New Roman"/>
      <charset val="204"/>
    </font>
    <font>
      <b/>
      <sz val="12"/>
      <color theme="1"/>
      <name val="Times New Roman"/>
      <charset val="204"/>
    </font>
    <font>
      <sz val="10"/>
      <color rgb="FFFF0000"/>
      <name val="Times New Roman"/>
      <charset val="204"/>
    </font>
    <font>
      <sz val="12"/>
      <color theme="9" tint="-0.249977111117893"/>
      <name val="Times New Roman"/>
      <charset val="204"/>
    </font>
    <font>
      <sz val="12"/>
      <color rgb="FF000000"/>
      <name val="Times New Roman"/>
      <charset val="204"/>
    </font>
    <font>
      <sz val="12"/>
      <name val="Times New Roman"/>
      <charset val="204"/>
    </font>
    <font>
      <sz val="12"/>
      <color rgb="FF000000"/>
      <name val="Times New Roman"/>
      <charset val="204"/>
    </font>
    <font>
      <b/>
      <sz val="16"/>
      <color theme="1"/>
      <name val="Times New Roman"/>
      <charset val="204"/>
    </font>
    <font>
      <sz val="8"/>
      <color theme="1"/>
      <name val="Times New Roman"/>
      <charset val="204"/>
    </font>
    <font>
      <sz val="12"/>
      <color rgb="FFFF0000"/>
      <name val="Times New Roman"/>
      <charset val="204"/>
    </font>
    <font>
      <sz val="8"/>
      <color rgb="FFFF0000"/>
      <name val="Times New Roman"/>
      <charset val="204"/>
    </font>
    <font>
      <sz val="9"/>
      <color theme="1"/>
      <name val="Times New Roman"/>
      <charset val="204"/>
    </font>
    <font>
      <b/>
      <sz val="8"/>
      <color theme="1"/>
      <name val="Times New Roman"/>
      <charset val="204"/>
    </font>
    <font>
      <sz val="8"/>
      <name val="Times New Roman"/>
      <charset val="204"/>
    </font>
    <font>
      <sz val="14"/>
      <color theme="1"/>
      <name val="Times New Roman"/>
      <charset val="204"/>
    </font>
    <font>
      <sz val="12"/>
      <color rgb="FFFF0000"/>
      <name val="Times New Roman"/>
      <family val="1"/>
      <charset val="204"/>
    </font>
    <font>
      <sz val="12"/>
      <color theme="1"/>
      <name val="Times New Roman"/>
      <family val="1"/>
      <charset val="204"/>
    </font>
    <font>
      <sz val="12"/>
      <color rgb="FFFFC000"/>
      <name val="Times New Roman"/>
      <family val="1"/>
      <charset val="204"/>
    </font>
    <font>
      <sz val="12"/>
      <color rgb="FF00B050"/>
      <name val="Times New Roman"/>
      <family val="1"/>
      <charset val="204"/>
    </font>
    <font>
      <sz val="14"/>
      <color theme="1"/>
      <name val="Times New Roman"/>
      <family val="1"/>
      <charset val="204"/>
    </font>
  </fonts>
  <fills count="6">
    <fill>
      <patternFill patternType="none"/>
    </fill>
    <fill>
      <patternFill patternType="gray125"/>
    </fill>
    <fill>
      <patternFill patternType="solid">
        <fgColor theme="0" tint="-0.14996795556505021"/>
        <bgColor indexed="64"/>
      </patternFill>
    </fill>
    <fill>
      <patternFill patternType="solid">
        <fgColor theme="5" tint="0.79989013336588644"/>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115">
    <xf numFmtId="0" fontId="0" fillId="0" borderId="0" xfId="0"/>
    <xf numFmtId="49" fontId="1" fillId="0" borderId="0" xfId="0" applyNumberFormat="1" applyFont="1" applyAlignment="1">
      <alignment horizontal="left" vertical="top"/>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wrapText="1"/>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wrapText="1"/>
    </xf>
    <xf numFmtId="49" fontId="1" fillId="0" borderId="2" xfId="0" applyNumberFormat="1" applyFont="1" applyBorder="1" applyAlignment="1">
      <alignment horizontal="left" vertical="top"/>
    </xf>
    <xf numFmtId="0" fontId="1" fillId="0" borderId="2" xfId="0" applyFont="1" applyBorder="1" applyAlignment="1" applyProtection="1">
      <alignment horizontal="center" vertical="top" wrapText="1"/>
      <protection locked="0"/>
    </xf>
    <xf numFmtId="0" fontId="1" fillId="2" borderId="2" xfId="0" applyFont="1" applyFill="1" applyBorder="1" applyAlignment="1">
      <alignment horizontal="left" vertical="top" wrapText="1"/>
    </xf>
    <xf numFmtId="0" fontId="1" fillId="3" borderId="2" xfId="0" applyFont="1" applyFill="1" applyBorder="1" applyAlignment="1">
      <alignment horizontal="center" vertical="top" wrapText="1"/>
    </xf>
    <xf numFmtId="0" fontId="1" fillId="0" borderId="2" xfId="0" applyFont="1" applyBorder="1" applyAlignment="1">
      <alignment horizontal="left" vertical="top"/>
    </xf>
    <xf numFmtId="0" fontId="6" fillId="0" borderId="0" xfId="0" applyFont="1" applyAlignment="1">
      <alignment wrapText="1"/>
    </xf>
    <xf numFmtId="49" fontId="1" fillId="0" borderId="2" xfId="0" applyNumberFormat="1" applyFont="1" applyBorder="1" applyAlignment="1">
      <alignment vertical="top" wrapText="1"/>
    </xf>
    <xf numFmtId="0" fontId="1" fillId="0" borderId="2" xfId="0" applyFont="1" applyBorder="1" applyAlignment="1">
      <alignment vertical="top" wrapText="1"/>
    </xf>
    <xf numFmtId="0" fontId="7" fillId="0" borderId="2" xfId="0" applyFont="1" applyBorder="1" applyAlignment="1">
      <alignment horizontal="left" vertical="top" wrapText="1"/>
    </xf>
    <xf numFmtId="0" fontId="1" fillId="0" borderId="6" xfId="0" applyFont="1" applyBorder="1" applyAlignment="1">
      <alignment horizontal="left" vertical="top" wrapText="1"/>
    </xf>
    <xf numFmtId="49" fontId="1" fillId="0" borderId="7" xfId="0" applyNumberFormat="1" applyFont="1" applyBorder="1" applyAlignment="1">
      <alignmen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49" fontId="2" fillId="0" borderId="0" xfId="0" applyNumberFormat="1" applyFont="1"/>
    <xf numFmtId="0" fontId="2" fillId="0" borderId="0" xfId="0" applyFont="1"/>
    <xf numFmtId="0" fontId="2" fillId="0" borderId="0" xfId="0" applyFont="1" applyAlignment="1">
      <alignment wrapText="1"/>
    </xf>
    <xf numFmtId="0" fontId="1" fillId="0" borderId="0" xfId="0" applyFont="1"/>
    <xf numFmtId="49" fontId="5" fillId="4" borderId="2"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1" fillId="3" borderId="2" xfId="0" applyFont="1" applyFill="1" applyBorder="1" applyAlignment="1">
      <alignment horizontal="left" vertical="top" wrapText="1"/>
    </xf>
    <xf numFmtId="0" fontId="1" fillId="4" borderId="2" xfId="0" applyFont="1" applyFill="1" applyBorder="1" applyAlignment="1">
      <alignment horizontal="left" vertical="top" wrapText="1"/>
    </xf>
    <xf numFmtId="49" fontId="1" fillId="0" borderId="9" xfId="0" applyNumberFormat="1" applyFont="1" applyBorder="1" applyAlignment="1">
      <alignment horizontal="left" vertical="top"/>
    </xf>
    <xf numFmtId="0" fontId="10" fillId="0" borderId="9" xfId="0" applyFont="1" applyBorder="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top"/>
    </xf>
    <xf numFmtId="0" fontId="1" fillId="3" borderId="2" xfId="0" applyFont="1" applyFill="1" applyBorder="1" applyAlignment="1">
      <alignment horizontal="left" vertical="top"/>
    </xf>
    <xf numFmtId="0" fontId="1" fillId="0" borderId="2" xfId="0" applyFont="1" applyBorder="1" applyAlignment="1" applyProtection="1">
      <alignment horizontal="left" vertical="top"/>
      <protection locked="0"/>
    </xf>
    <xf numFmtId="0" fontId="10" fillId="0" borderId="2" xfId="0" applyFont="1" applyBorder="1" applyAlignment="1">
      <alignment horizontal="left" vertical="top" wrapText="1"/>
    </xf>
    <xf numFmtId="0" fontId="10" fillId="0" borderId="2" xfId="0" applyFont="1" applyBorder="1" applyAlignment="1">
      <alignment horizontal="left" vertical="top"/>
    </xf>
    <xf numFmtId="0" fontId="10" fillId="0" borderId="9" xfId="0" applyFont="1" applyBorder="1" applyAlignment="1">
      <alignment horizontal="left" vertical="top"/>
    </xf>
    <xf numFmtId="0" fontId="1" fillId="0" borderId="12" xfId="0" applyFont="1" applyBorder="1" applyAlignment="1">
      <alignment horizontal="left" vertical="top"/>
    </xf>
    <xf numFmtId="0" fontId="1" fillId="3" borderId="9" xfId="0" applyFont="1" applyFill="1" applyBorder="1" applyAlignment="1">
      <alignment horizontal="left" vertical="top"/>
    </xf>
    <xf numFmtId="0" fontId="1" fillId="0" borderId="7" xfId="0" applyFont="1" applyBorder="1" applyAlignment="1">
      <alignment horizontal="left" vertical="top" wrapText="1"/>
    </xf>
    <xf numFmtId="0" fontId="1" fillId="0" borderId="12" xfId="0" applyFont="1" applyBorder="1" applyAlignment="1">
      <alignment horizontal="left" vertical="top" wrapText="1"/>
    </xf>
    <xf numFmtId="0" fontId="10" fillId="0" borderId="7" xfId="0" applyFont="1" applyBorder="1" applyAlignment="1">
      <alignment horizontal="left" vertical="top" wrapText="1"/>
    </xf>
    <xf numFmtId="0" fontId="1"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xf numFmtId="0" fontId="1" fillId="0" borderId="0" xfId="0" applyFont="1" applyAlignment="1">
      <alignment vertical="top" wrapText="1"/>
    </xf>
    <xf numFmtId="0" fontId="1" fillId="0" borderId="9" xfId="0" applyFont="1" applyBorder="1" applyAlignment="1">
      <alignmen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1" fillId="0" borderId="10" xfId="0" applyFont="1" applyBorder="1" applyAlignment="1">
      <alignment horizontal="left" vertical="top" wrapText="1"/>
    </xf>
    <xf numFmtId="49" fontId="5" fillId="0" borderId="2" xfId="0" applyNumberFormat="1" applyFont="1" applyBorder="1" applyAlignment="1">
      <alignment horizontal="center" wrapText="1"/>
    </xf>
    <xf numFmtId="0" fontId="5" fillId="0" borderId="2" xfId="0" applyFont="1" applyBorder="1" applyAlignment="1">
      <alignment horizontal="center" wrapText="1"/>
    </xf>
    <xf numFmtId="0" fontId="1" fillId="0" borderId="0" xfId="0" applyFont="1" applyAlignment="1" applyProtection="1">
      <alignment horizontal="left" vertical="top"/>
      <protection locked="0"/>
    </xf>
    <xf numFmtId="0" fontId="1" fillId="3" borderId="3" xfId="0" applyFont="1" applyFill="1" applyBorder="1" applyAlignment="1">
      <alignment horizontal="left" vertical="top"/>
    </xf>
    <xf numFmtId="1" fontId="1" fillId="0" borderId="3" xfId="0" applyNumberFormat="1" applyFont="1" applyBorder="1" applyAlignment="1" applyProtection="1">
      <alignment horizontal="left" vertical="top"/>
      <protection locked="0"/>
    </xf>
    <xf numFmtId="0" fontId="5" fillId="0" borderId="9" xfId="0" applyFont="1" applyBorder="1" applyAlignment="1">
      <alignment horizontal="center" vertical="center" wrapText="1"/>
    </xf>
    <xf numFmtId="0" fontId="1" fillId="3" borderId="3" xfId="0" applyFont="1" applyFill="1" applyBorder="1" applyAlignment="1">
      <alignment horizontal="left" vertical="top" wrapText="1"/>
    </xf>
    <xf numFmtId="49" fontId="1" fillId="5" borderId="2" xfId="0" applyNumberFormat="1" applyFont="1" applyFill="1" applyBorder="1" applyAlignment="1">
      <alignment horizontal="left" vertical="top"/>
    </xf>
    <xf numFmtId="0" fontId="1" fillId="5" borderId="2" xfId="0" applyFont="1" applyFill="1" applyBorder="1" applyAlignment="1">
      <alignment horizontal="left" vertical="top" wrapText="1"/>
    </xf>
    <xf numFmtId="49" fontId="5" fillId="0" borderId="2" xfId="0" applyNumberFormat="1" applyFont="1" applyBorder="1" applyAlignment="1">
      <alignment horizontal="left" vertical="center" wrapText="1"/>
    </xf>
    <xf numFmtId="0" fontId="1" fillId="3" borderId="2" xfId="0" applyFont="1" applyFill="1" applyBorder="1" applyAlignment="1">
      <alignment horizontal="center" vertical="top"/>
    </xf>
    <xf numFmtId="0" fontId="1" fillId="0" borderId="2" xfId="0" applyFont="1" applyBorder="1" applyAlignment="1" applyProtection="1">
      <alignment horizontal="center" vertical="top"/>
      <protection locked="0"/>
    </xf>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3" borderId="9" xfId="0" applyFont="1" applyFill="1" applyBorder="1" applyAlignment="1">
      <alignment horizontal="center" vertical="top"/>
    </xf>
    <xf numFmtId="0" fontId="9" fillId="0" borderId="2" xfId="0" applyFont="1" applyBorder="1" applyAlignment="1" applyProtection="1">
      <alignment horizontal="center" vertical="top"/>
      <protection locked="0"/>
    </xf>
    <xf numFmtId="0" fontId="1" fillId="0" borderId="0" xfId="0" applyFont="1" applyAlignment="1">
      <alignment horizontal="center"/>
    </xf>
    <xf numFmtId="0" fontId="2" fillId="0" borderId="0" xfId="0" applyFont="1" applyAlignment="1">
      <alignment horizontal="center"/>
    </xf>
    <xf numFmtId="0" fontId="1" fillId="5" borderId="2" xfId="0" applyFont="1" applyFill="1" applyBorder="1" applyAlignment="1">
      <alignment horizontal="left" vertical="top"/>
    </xf>
    <xf numFmtId="0" fontId="1" fillId="5" borderId="2" xfId="0" applyFont="1" applyFill="1" applyBorder="1" applyAlignment="1" applyProtection="1">
      <alignment horizontal="center" vertical="top"/>
      <protection locked="0"/>
    </xf>
    <xf numFmtId="0" fontId="4" fillId="0" borderId="1" xfId="0" applyFont="1" applyBorder="1" applyAlignment="1">
      <alignment vertical="center" wrapText="1"/>
    </xf>
    <xf numFmtId="0" fontId="8" fillId="0" borderId="2" xfId="0" applyFont="1" applyBorder="1" applyAlignment="1">
      <alignment horizontal="left" vertical="top" wrapText="1"/>
    </xf>
    <xf numFmtId="0" fontId="1" fillId="0" borderId="11" xfId="0" applyFont="1" applyBorder="1" applyAlignment="1">
      <alignment horizontal="left" vertical="top" wrapText="1"/>
    </xf>
    <xf numFmtId="0" fontId="20" fillId="0" borderId="2" xfId="0" applyFont="1" applyBorder="1" applyAlignment="1">
      <alignment vertical="top" wrapText="1"/>
    </xf>
    <xf numFmtId="0" fontId="20" fillId="0" borderId="9" xfId="0" applyFont="1" applyBorder="1" applyAlignment="1">
      <alignment horizontal="left" vertical="top" wrapText="1"/>
    </xf>
    <xf numFmtId="0" fontId="20" fillId="5" borderId="2" xfId="0" applyFont="1" applyFill="1" applyBorder="1" applyAlignment="1">
      <alignment horizontal="left" vertical="top" wrapText="1"/>
    </xf>
    <xf numFmtId="0" fontId="20" fillId="5" borderId="9"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9" xfId="0" applyFont="1" applyFill="1" applyBorder="1" applyAlignment="1">
      <alignment horizontal="left" vertical="top"/>
    </xf>
    <xf numFmtId="0" fontId="20" fillId="0" borderId="2" xfId="0" applyFont="1" applyBorder="1" applyAlignment="1">
      <alignment horizontal="left" vertical="top"/>
    </xf>
    <xf numFmtId="0" fontId="20" fillId="2" borderId="2" xfId="0" applyFont="1" applyFill="1" applyBorder="1" applyAlignment="1">
      <alignment horizontal="left" vertical="top" wrapText="1"/>
    </xf>
    <xf numFmtId="0" fontId="20" fillId="0" borderId="12" xfId="0" applyFont="1" applyBorder="1" applyAlignment="1">
      <alignment horizontal="left" vertical="top"/>
    </xf>
    <xf numFmtId="0" fontId="20" fillId="0" borderId="9" xfId="0" applyFont="1" applyBorder="1" applyAlignment="1">
      <alignment horizontal="left" vertical="top"/>
    </xf>
    <xf numFmtId="0" fontId="20" fillId="0" borderId="2" xfId="0" applyFont="1" applyBorder="1" applyAlignment="1">
      <alignment horizontal="left" vertical="top" wrapText="1"/>
    </xf>
    <xf numFmtId="0" fontId="22" fillId="0" borderId="2" xfId="0" applyFont="1" applyBorder="1" applyAlignment="1">
      <alignment horizontal="left"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6" xfId="0" applyFont="1" applyBorder="1" applyAlignment="1">
      <alignment horizontal="right" vertical="top" wrapText="1"/>
    </xf>
    <xf numFmtId="0" fontId="5" fillId="0" borderId="4" xfId="0" applyFont="1" applyBorder="1" applyAlignment="1">
      <alignment horizontal="right" vertical="top" wrapText="1"/>
    </xf>
    <xf numFmtId="49" fontId="11" fillId="0" borderId="4"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5" fillId="0" borderId="10" xfId="0" applyFont="1" applyBorder="1" applyAlignment="1">
      <alignment horizontal="right" vertical="top" wrapText="1"/>
    </xf>
    <xf numFmtId="0" fontId="5" fillId="0" borderId="5" xfId="0" applyFont="1" applyBorder="1" applyAlignment="1">
      <alignment horizontal="righ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6" xfId="0" applyFont="1" applyBorder="1" applyAlignment="1">
      <alignment horizontal="left" vertical="top" wrapText="1"/>
    </xf>
    <xf numFmtId="0" fontId="4" fillId="0" borderId="1" xfId="0" applyFont="1" applyBorder="1" applyAlignment="1">
      <alignment horizontal="center" wrapText="1"/>
    </xf>
    <xf numFmtId="0" fontId="5" fillId="4" borderId="10" xfId="0" applyFont="1" applyFill="1" applyBorder="1" applyAlignment="1">
      <alignment horizontal="right" vertical="top" wrapText="1"/>
    </xf>
    <xf numFmtId="0" fontId="5" fillId="4" borderId="5" xfId="0" applyFont="1" applyFill="1" applyBorder="1" applyAlignment="1">
      <alignment horizontal="right" vertical="top" wrapText="1"/>
    </xf>
    <xf numFmtId="0" fontId="5" fillId="4" borderId="4" xfId="0" applyFont="1" applyFill="1" applyBorder="1" applyAlignment="1">
      <alignment horizontal="right" vertical="top" wrapText="1"/>
    </xf>
    <xf numFmtId="0" fontId="4" fillId="0" borderId="0" xfId="0" applyFont="1" applyAlignment="1">
      <alignment horizontal="center" vertical="center"/>
    </xf>
    <xf numFmtId="0" fontId="23" fillId="0" borderId="0" xfId="0" applyFont="1" applyAlignment="1">
      <alignment horizontal="right" vertical="center" wrapText="1"/>
    </xf>
    <xf numFmtId="0" fontId="5" fillId="4" borderId="10"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4" xfId="0"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2"/>
  <sheetViews>
    <sheetView zoomScale="90" zoomScaleNormal="90" workbookViewId="0">
      <pane xSplit="1" ySplit="3" topLeftCell="B49" activePane="bottomRight" state="frozen"/>
      <selection pane="topRight"/>
      <selection pane="bottomLeft"/>
      <selection pane="bottomRight" activeCell="G6" sqref="G6"/>
    </sheetView>
  </sheetViews>
  <sheetFormatPr defaultColWidth="9" defaultRowHeight="15.75"/>
  <cols>
    <col min="1" max="1" width="8.5703125" style="51" customWidth="1"/>
    <col min="2" max="2" width="53.42578125" style="29" customWidth="1"/>
    <col min="3" max="3" width="55.28515625" style="29" customWidth="1"/>
    <col min="4" max="4" width="32.140625" style="29" customWidth="1"/>
    <col min="5" max="5" width="13.5703125" style="29" customWidth="1"/>
    <col min="6" max="6" width="17.42578125" style="29" customWidth="1"/>
    <col min="7" max="7" width="22.42578125" style="29" customWidth="1"/>
    <col min="8" max="8" width="50" style="3" customWidth="1"/>
    <col min="9" max="9" width="9.140625" customWidth="1"/>
  </cols>
  <sheetData>
    <row r="1" spans="1:8" ht="30" customHeight="1">
      <c r="A1" s="93" t="s">
        <v>0</v>
      </c>
      <c r="B1" s="93"/>
      <c r="C1" s="93"/>
      <c r="D1" s="93"/>
      <c r="E1" s="93"/>
      <c r="F1" s="93"/>
      <c r="G1" s="93"/>
      <c r="H1" s="93"/>
    </row>
    <row r="2" spans="1:8" ht="66" customHeight="1">
      <c r="A2" s="9" t="s">
        <v>1</v>
      </c>
      <c r="B2" s="10" t="s">
        <v>2</v>
      </c>
      <c r="C2" s="10" t="s">
        <v>3</v>
      </c>
      <c r="D2" s="10" t="s">
        <v>4</v>
      </c>
      <c r="E2" s="10" t="s">
        <v>5</v>
      </c>
      <c r="F2" s="10" t="s">
        <v>6</v>
      </c>
      <c r="G2" s="10" t="s">
        <v>7</v>
      </c>
      <c r="H2" s="10" t="s">
        <v>8</v>
      </c>
    </row>
    <row r="3" spans="1:8" ht="22.5" customHeight="1">
      <c r="A3" s="57"/>
      <c r="B3" s="58"/>
      <c r="C3" s="58"/>
      <c r="D3" s="94" t="s">
        <v>9</v>
      </c>
      <c r="E3" s="95"/>
      <c r="F3" s="95"/>
      <c r="G3" s="32">
        <f>E4*G4+E8*G8</f>
        <v>1</v>
      </c>
      <c r="H3" s="11" t="s">
        <v>10</v>
      </c>
    </row>
    <row r="4" spans="1:8" ht="131.25" customHeight="1">
      <c r="A4" s="13">
        <v>1</v>
      </c>
      <c r="B4" s="11" t="s">
        <v>11</v>
      </c>
      <c r="C4" s="11" t="s">
        <v>12</v>
      </c>
      <c r="D4" s="11" t="s">
        <v>13</v>
      </c>
      <c r="E4" s="11">
        <v>0.65</v>
      </c>
      <c r="F4" s="11" t="s">
        <v>14</v>
      </c>
      <c r="G4" s="38">
        <f>E5*G5+E6*G6+E7*G7</f>
        <v>1</v>
      </c>
      <c r="H4" s="11" t="s">
        <v>15</v>
      </c>
    </row>
    <row r="5" spans="1:8" ht="115.5" customHeight="1">
      <c r="A5" s="12" t="s">
        <v>16</v>
      </c>
      <c r="B5" s="11" t="s">
        <v>17</v>
      </c>
      <c r="C5" s="11" t="s">
        <v>18</v>
      </c>
      <c r="D5" s="11" t="s">
        <v>19</v>
      </c>
      <c r="E5" s="11">
        <v>0.4</v>
      </c>
      <c r="F5" s="11" t="s">
        <v>20</v>
      </c>
      <c r="G5" s="39">
        <v>1</v>
      </c>
      <c r="H5" s="11" t="s">
        <v>21</v>
      </c>
    </row>
    <row r="6" spans="1:8" ht="82.5" customHeight="1">
      <c r="A6" s="12" t="s">
        <v>22</v>
      </c>
      <c r="B6" s="11" t="s">
        <v>23</v>
      </c>
      <c r="C6" s="11" t="s">
        <v>24</v>
      </c>
      <c r="D6" s="11" t="s">
        <v>25</v>
      </c>
      <c r="E6" s="11">
        <v>0.3</v>
      </c>
      <c r="F6" s="11" t="s">
        <v>26</v>
      </c>
      <c r="G6" s="39">
        <v>1</v>
      </c>
      <c r="H6" s="11" t="s">
        <v>21</v>
      </c>
    </row>
    <row r="7" spans="1:8" ht="305.25" customHeight="1">
      <c r="A7" s="12" t="s">
        <v>27</v>
      </c>
      <c r="B7" s="11" t="s">
        <v>28</v>
      </c>
      <c r="C7" s="11" t="s">
        <v>29</v>
      </c>
      <c r="D7" s="36" t="s">
        <v>30</v>
      </c>
      <c r="E7" s="36">
        <v>0.3</v>
      </c>
      <c r="F7" s="36" t="s">
        <v>31</v>
      </c>
      <c r="G7" s="59">
        <v>1</v>
      </c>
      <c r="H7" s="11" t="s">
        <v>32</v>
      </c>
    </row>
    <row r="8" spans="1:8" ht="21.75" customHeight="1" collapsed="1">
      <c r="A8" s="11">
        <v>2</v>
      </c>
      <c r="B8" s="100" t="s">
        <v>33</v>
      </c>
      <c r="C8" s="105" t="s">
        <v>34</v>
      </c>
      <c r="D8" s="100" t="s">
        <v>35</v>
      </c>
      <c r="E8" s="25">
        <v>0.35</v>
      </c>
      <c r="F8" s="11" t="s">
        <v>36</v>
      </c>
      <c r="G8" s="60">
        <f>(G10/G11)*G9</f>
        <v>1</v>
      </c>
      <c r="H8" s="11" t="s">
        <v>37</v>
      </c>
    </row>
    <row r="9" spans="1:8" ht="67.5" customHeight="1">
      <c r="A9" s="12" t="s">
        <v>38</v>
      </c>
      <c r="B9" s="100"/>
      <c r="C9" s="105"/>
      <c r="D9" s="100"/>
      <c r="E9" s="11" t="s">
        <v>39</v>
      </c>
      <c r="F9" s="11" t="s">
        <v>40</v>
      </c>
      <c r="G9" s="61">
        <v>1</v>
      </c>
      <c r="H9" s="11" t="s">
        <v>41</v>
      </c>
    </row>
    <row r="10" spans="1:8" ht="99" customHeight="1">
      <c r="A10" s="12" t="s">
        <v>42</v>
      </c>
      <c r="B10" s="100"/>
      <c r="C10" s="105"/>
      <c r="D10" s="100"/>
      <c r="E10" s="11" t="s">
        <v>39</v>
      </c>
      <c r="F10" s="11" t="s">
        <v>43</v>
      </c>
      <c r="G10" s="61">
        <v>1</v>
      </c>
      <c r="H10" s="11" t="s">
        <v>44</v>
      </c>
    </row>
    <row r="11" spans="1:8" ht="80.25" customHeight="1">
      <c r="A11" s="12" t="s">
        <v>45</v>
      </c>
      <c r="B11" s="100"/>
      <c r="C11" s="105"/>
      <c r="D11" s="100"/>
      <c r="E11" s="17" t="s">
        <v>39</v>
      </c>
      <c r="F11" s="11" t="s">
        <v>46</v>
      </c>
      <c r="G11" s="61">
        <v>1</v>
      </c>
      <c r="H11" s="11" t="s">
        <v>47</v>
      </c>
    </row>
    <row r="12" spans="1:8" ht="48" customHeight="1" collapsed="1">
      <c r="A12" s="96" t="s">
        <v>48</v>
      </c>
      <c r="B12" s="96"/>
      <c r="C12" s="96"/>
      <c r="D12" s="96"/>
      <c r="E12" s="96"/>
      <c r="F12" s="96"/>
      <c r="G12" s="96"/>
      <c r="H12" s="97"/>
    </row>
    <row r="13" spans="1:8" ht="78.75">
      <c r="A13" s="9" t="s">
        <v>1</v>
      </c>
      <c r="B13" s="10" t="s">
        <v>2</v>
      </c>
      <c r="C13" s="10" t="s">
        <v>3</v>
      </c>
      <c r="D13" s="10" t="s">
        <v>4</v>
      </c>
      <c r="E13" s="10" t="s">
        <v>5</v>
      </c>
      <c r="F13" s="10" t="s">
        <v>6</v>
      </c>
      <c r="G13" s="10" t="s">
        <v>7</v>
      </c>
      <c r="H13" s="10" t="s">
        <v>8</v>
      </c>
    </row>
    <row r="14" spans="1:8" ht="23.25" customHeight="1">
      <c r="A14" s="9"/>
      <c r="B14" s="10"/>
      <c r="C14" s="62"/>
      <c r="D14" s="98" t="s">
        <v>49</v>
      </c>
      <c r="E14" s="99"/>
      <c r="F14" s="99"/>
      <c r="G14" s="32">
        <f>E15*G15+E51*G51</f>
        <v>1</v>
      </c>
      <c r="H14" s="11" t="s">
        <v>50</v>
      </c>
    </row>
    <row r="15" spans="1:8" ht="135" customHeight="1">
      <c r="A15" s="12" t="s">
        <v>51</v>
      </c>
      <c r="B15" s="22" t="s">
        <v>52</v>
      </c>
      <c r="C15" s="11" t="s">
        <v>12</v>
      </c>
      <c r="D15" s="11" t="s">
        <v>13</v>
      </c>
      <c r="E15" s="11">
        <v>0.9</v>
      </c>
      <c r="F15" s="11" t="s">
        <v>53</v>
      </c>
      <c r="G15" s="63">
        <f>E16*G16+E32*G32+E35*G35+E36*G36+E37*G37</f>
        <v>1</v>
      </c>
      <c r="H15" s="11" t="s">
        <v>54</v>
      </c>
    </row>
    <row r="16" spans="1:8" ht="84.75" customHeight="1">
      <c r="A16" s="12" t="s">
        <v>16</v>
      </c>
      <c r="B16" s="103" t="s">
        <v>55</v>
      </c>
      <c r="C16" s="11" t="s">
        <v>56</v>
      </c>
      <c r="D16" s="11" t="s">
        <v>57</v>
      </c>
      <c r="E16" s="11">
        <v>0.05</v>
      </c>
      <c r="F16" s="11" t="s">
        <v>58</v>
      </c>
      <c r="G16" s="63">
        <f>E17*G17+E18*G18+E19*G19+E22*G22+E23*G23+E26*G26+E27*G27+E30*G30+E31*G31</f>
        <v>1</v>
      </c>
      <c r="H16" s="11" t="s">
        <v>59</v>
      </c>
    </row>
    <row r="17" spans="1:8" ht="135" customHeight="1">
      <c r="A17" s="13" t="s">
        <v>60</v>
      </c>
      <c r="B17" s="104"/>
      <c r="C17" s="45" t="s">
        <v>61</v>
      </c>
      <c r="D17" s="45" t="s">
        <v>62</v>
      </c>
      <c r="E17" s="45">
        <v>0.1</v>
      </c>
      <c r="F17" s="55" t="s">
        <v>63</v>
      </c>
      <c r="G17" s="48">
        <v>1</v>
      </c>
      <c r="H17" s="11" t="s">
        <v>64</v>
      </c>
    </row>
    <row r="18" spans="1:8" ht="147.75" customHeight="1">
      <c r="A18" s="13" t="s">
        <v>65</v>
      </c>
      <c r="B18" s="104"/>
      <c r="C18" s="11" t="s">
        <v>66</v>
      </c>
      <c r="D18" s="11" t="s">
        <v>67</v>
      </c>
      <c r="E18" s="11">
        <v>0.1</v>
      </c>
      <c r="F18" s="22" t="s">
        <v>68</v>
      </c>
      <c r="G18" s="48">
        <v>1</v>
      </c>
      <c r="H18" s="11" t="s">
        <v>64</v>
      </c>
    </row>
    <row r="19" spans="1:8" ht="198" customHeight="1">
      <c r="A19" s="13" t="s">
        <v>69</v>
      </c>
      <c r="B19" s="104"/>
      <c r="C19" s="101" t="s">
        <v>70</v>
      </c>
      <c r="D19" s="11" t="s">
        <v>71</v>
      </c>
      <c r="E19" s="11">
        <v>0.1</v>
      </c>
      <c r="F19" s="22" t="s">
        <v>72</v>
      </c>
      <c r="G19" s="32">
        <f>IF(OR(G20=0,G21=0),0,E20*G20+E21*G21)</f>
        <v>1</v>
      </c>
      <c r="H19" s="11" t="s">
        <v>73</v>
      </c>
    </row>
    <row r="20" spans="1:8" ht="99" customHeight="1">
      <c r="A20" s="13" t="s">
        <v>74</v>
      </c>
      <c r="B20" s="104"/>
      <c r="C20" s="104"/>
      <c r="D20" s="11" t="s">
        <v>75</v>
      </c>
      <c r="E20" s="11">
        <v>0.5</v>
      </c>
      <c r="F20" s="56" t="s">
        <v>76</v>
      </c>
      <c r="G20" s="48">
        <v>1</v>
      </c>
      <c r="H20" s="11" t="s">
        <v>64</v>
      </c>
    </row>
    <row r="21" spans="1:8" ht="371.25" customHeight="1">
      <c r="A21" s="13" t="s">
        <v>77</v>
      </c>
      <c r="B21" s="104"/>
      <c r="C21" s="102"/>
      <c r="D21" s="11" t="s">
        <v>78</v>
      </c>
      <c r="E21" s="11">
        <v>0.5</v>
      </c>
      <c r="F21" s="56" t="s">
        <v>79</v>
      </c>
      <c r="G21" s="48">
        <v>1</v>
      </c>
      <c r="H21" s="11" t="s">
        <v>80</v>
      </c>
    </row>
    <row r="22" spans="1:8" ht="132.75" customHeight="1">
      <c r="A22" s="13" t="s">
        <v>81</v>
      </c>
      <c r="B22" s="104"/>
      <c r="C22" s="11" t="s">
        <v>82</v>
      </c>
      <c r="D22" s="11" t="s">
        <v>83</v>
      </c>
      <c r="E22" s="11">
        <v>0.1</v>
      </c>
      <c r="F22" s="37" t="s">
        <v>84</v>
      </c>
      <c r="G22" s="48">
        <v>1</v>
      </c>
      <c r="H22" s="11" t="s">
        <v>85</v>
      </c>
    </row>
    <row r="23" spans="1:8" ht="246" customHeight="1">
      <c r="A23" s="13" t="s">
        <v>86</v>
      </c>
      <c r="B23" s="104"/>
      <c r="C23" s="101" t="s">
        <v>87</v>
      </c>
      <c r="D23" s="11" t="s">
        <v>88</v>
      </c>
      <c r="E23" s="11">
        <v>0.1</v>
      </c>
      <c r="F23" s="22" t="s">
        <v>89</v>
      </c>
      <c r="G23" s="32">
        <f>IF(OR(G24=0,G25=0),0,E24*G24+E25*G25)</f>
        <v>1</v>
      </c>
      <c r="H23" s="11" t="s">
        <v>90</v>
      </c>
    </row>
    <row r="24" spans="1:8" ht="308.25" customHeight="1">
      <c r="A24" s="13" t="s">
        <v>91</v>
      </c>
      <c r="B24" s="104"/>
      <c r="C24" s="104"/>
      <c r="D24" s="11" t="s">
        <v>92</v>
      </c>
      <c r="E24" s="11">
        <v>0.5</v>
      </c>
      <c r="F24" s="22" t="s">
        <v>93</v>
      </c>
      <c r="G24" s="48">
        <v>1</v>
      </c>
      <c r="H24" s="11" t="s">
        <v>94</v>
      </c>
    </row>
    <row r="25" spans="1:8" ht="183.75" customHeight="1">
      <c r="A25" s="13" t="s">
        <v>95</v>
      </c>
      <c r="B25" s="104"/>
      <c r="C25" s="102"/>
      <c r="D25" s="11" t="s">
        <v>96</v>
      </c>
      <c r="E25" s="11">
        <v>0.5</v>
      </c>
      <c r="F25" s="22" t="s">
        <v>97</v>
      </c>
      <c r="G25" s="48">
        <v>1</v>
      </c>
      <c r="H25" s="11" t="s">
        <v>64</v>
      </c>
    </row>
    <row r="26" spans="1:8" ht="147.75" customHeight="1">
      <c r="A26" s="13" t="s">
        <v>98</v>
      </c>
      <c r="B26" s="104"/>
      <c r="C26" s="11" t="s">
        <v>99</v>
      </c>
      <c r="D26" s="11" t="s">
        <v>100</v>
      </c>
      <c r="E26" s="11">
        <v>0.1</v>
      </c>
      <c r="F26" s="22" t="s">
        <v>101</v>
      </c>
      <c r="G26" s="48">
        <v>1</v>
      </c>
      <c r="H26" s="11" t="s">
        <v>102</v>
      </c>
    </row>
    <row r="27" spans="1:8" ht="210.75" customHeight="1">
      <c r="A27" s="13" t="s">
        <v>103</v>
      </c>
      <c r="B27" s="104"/>
      <c r="C27" s="101" t="s">
        <v>104</v>
      </c>
      <c r="D27" s="11" t="s">
        <v>105</v>
      </c>
      <c r="E27" s="11">
        <v>0.1</v>
      </c>
      <c r="F27" s="22" t="s">
        <v>106</v>
      </c>
      <c r="G27" s="32">
        <f>IF(OR(G28=0,G29=0),0,E28*G28+E29*G29)</f>
        <v>1</v>
      </c>
      <c r="H27" s="11" t="s">
        <v>107</v>
      </c>
    </row>
    <row r="28" spans="1:8" ht="258" customHeight="1">
      <c r="A28" s="13" t="s">
        <v>108</v>
      </c>
      <c r="B28" s="104"/>
      <c r="C28" s="104"/>
      <c r="D28" s="11" t="s">
        <v>109</v>
      </c>
      <c r="E28" s="11">
        <v>0.5</v>
      </c>
      <c r="F28" s="22" t="s">
        <v>110</v>
      </c>
      <c r="G28" s="48">
        <v>1</v>
      </c>
      <c r="H28" s="11" t="s">
        <v>111</v>
      </c>
    </row>
    <row r="29" spans="1:8" ht="195.75" customHeight="1">
      <c r="A29" s="13" t="s">
        <v>112</v>
      </c>
      <c r="B29" s="104"/>
      <c r="C29" s="102"/>
      <c r="D29" s="11" t="s">
        <v>113</v>
      </c>
      <c r="E29" s="11">
        <v>0.5</v>
      </c>
      <c r="F29" s="22" t="s">
        <v>114</v>
      </c>
      <c r="G29" s="48">
        <v>1</v>
      </c>
      <c r="H29" s="11" t="s">
        <v>21</v>
      </c>
    </row>
    <row r="30" spans="1:8" ht="177" customHeight="1">
      <c r="A30" s="13" t="s">
        <v>115</v>
      </c>
      <c r="B30" s="104"/>
      <c r="C30" s="11" t="s">
        <v>116</v>
      </c>
      <c r="D30" s="11" t="s">
        <v>117</v>
      </c>
      <c r="E30" s="11">
        <v>0.15</v>
      </c>
      <c r="F30" s="22" t="s">
        <v>118</v>
      </c>
      <c r="G30" s="48">
        <v>1</v>
      </c>
      <c r="H30" s="11" t="s">
        <v>21</v>
      </c>
    </row>
    <row r="31" spans="1:8" ht="150" customHeight="1">
      <c r="A31" s="13" t="s">
        <v>119</v>
      </c>
      <c r="B31" s="102"/>
      <c r="C31" s="11" t="s">
        <v>120</v>
      </c>
      <c r="D31" s="11" t="s">
        <v>121</v>
      </c>
      <c r="E31" s="11">
        <v>0.15</v>
      </c>
      <c r="F31" s="22" t="s">
        <v>122</v>
      </c>
      <c r="G31" s="48">
        <v>1</v>
      </c>
      <c r="H31" s="11" t="s">
        <v>21</v>
      </c>
    </row>
    <row r="32" spans="1:8" ht="64.5" customHeight="1">
      <c r="A32" s="13" t="s">
        <v>22</v>
      </c>
      <c r="B32" s="101" t="s">
        <v>123</v>
      </c>
      <c r="C32" s="11" t="s">
        <v>124</v>
      </c>
      <c r="D32" s="11" t="s">
        <v>125</v>
      </c>
      <c r="E32" s="11">
        <v>0.01</v>
      </c>
      <c r="F32" s="22" t="s">
        <v>126</v>
      </c>
      <c r="G32" s="32">
        <f>E33*G33+E34*G34</f>
        <v>1</v>
      </c>
      <c r="H32" s="11" t="s">
        <v>127</v>
      </c>
    </row>
    <row r="33" spans="1:8" ht="165" customHeight="1">
      <c r="A33" s="19" t="s">
        <v>128</v>
      </c>
      <c r="B33" s="104"/>
      <c r="C33" s="11" t="s">
        <v>129</v>
      </c>
      <c r="D33" s="11" t="s">
        <v>130</v>
      </c>
      <c r="E33" s="11">
        <v>0.5</v>
      </c>
      <c r="F33" s="22" t="s">
        <v>131</v>
      </c>
      <c r="G33" s="48">
        <v>1</v>
      </c>
      <c r="H33" s="11" t="s">
        <v>132</v>
      </c>
    </row>
    <row r="34" spans="1:8" ht="115.5" customHeight="1">
      <c r="A34" s="19" t="s">
        <v>133</v>
      </c>
      <c r="B34" s="102"/>
      <c r="C34" s="11" t="s">
        <v>134</v>
      </c>
      <c r="D34" s="11" t="s">
        <v>135</v>
      </c>
      <c r="E34" s="11">
        <v>0.5</v>
      </c>
      <c r="F34" s="22" t="s">
        <v>136</v>
      </c>
      <c r="G34" s="48">
        <v>1</v>
      </c>
      <c r="H34" s="11" t="s">
        <v>132</v>
      </c>
    </row>
    <row r="35" spans="1:8" ht="198" customHeight="1">
      <c r="A35" s="19" t="s">
        <v>27</v>
      </c>
      <c r="B35" s="11" t="s">
        <v>137</v>
      </c>
      <c r="C35" s="11" t="s">
        <v>138</v>
      </c>
      <c r="D35" s="11" t="s">
        <v>139</v>
      </c>
      <c r="E35" s="11">
        <v>0.04</v>
      </c>
      <c r="F35" s="22" t="s">
        <v>140</v>
      </c>
      <c r="G35" s="48">
        <v>1</v>
      </c>
      <c r="H35" s="11" t="s">
        <v>132</v>
      </c>
    </row>
    <row r="36" spans="1:8" ht="323.25" customHeight="1">
      <c r="A36" s="12" t="s">
        <v>141</v>
      </c>
      <c r="B36" s="11" t="s">
        <v>142</v>
      </c>
      <c r="C36" s="11" t="s">
        <v>143</v>
      </c>
      <c r="D36" s="11" t="s">
        <v>144</v>
      </c>
      <c r="E36" s="11">
        <v>0.3</v>
      </c>
      <c r="F36" s="22" t="s">
        <v>145</v>
      </c>
      <c r="G36" s="48">
        <v>1</v>
      </c>
      <c r="H36" s="11" t="s">
        <v>146</v>
      </c>
    </row>
    <row r="37" spans="1:8" ht="68.25" customHeight="1">
      <c r="A37" s="13" t="s">
        <v>147</v>
      </c>
      <c r="B37" s="100" t="s">
        <v>148</v>
      </c>
      <c r="C37" s="11" t="s">
        <v>149</v>
      </c>
      <c r="D37" s="11" t="s">
        <v>150</v>
      </c>
      <c r="E37" s="11">
        <v>0.6</v>
      </c>
      <c r="F37" s="22" t="s">
        <v>151</v>
      </c>
      <c r="G37" s="32">
        <f>E38*G38+E41*G41+E42*G42+E43*G43+E44*G44+E45*G45+E46*G46+E47*G47+E48*G48+E50*G50</f>
        <v>1</v>
      </c>
      <c r="H37" s="11" t="s">
        <v>152</v>
      </c>
    </row>
    <row r="38" spans="1:8" ht="208.5" customHeight="1">
      <c r="A38" s="13" t="s">
        <v>153</v>
      </c>
      <c r="B38" s="100"/>
      <c r="C38" s="101" t="s">
        <v>154</v>
      </c>
      <c r="D38" s="11" t="s">
        <v>155</v>
      </c>
      <c r="E38" s="11">
        <v>0.01</v>
      </c>
      <c r="F38" s="22" t="s">
        <v>156</v>
      </c>
      <c r="G38" s="32">
        <f>IF(OR(G39=0,G40=0),0,E39*G39+E40*G40)</f>
        <v>1</v>
      </c>
      <c r="H38" s="11" t="s">
        <v>157</v>
      </c>
    </row>
    <row r="39" spans="1:8" ht="310.5" customHeight="1">
      <c r="A39" s="13" t="s">
        <v>158</v>
      </c>
      <c r="B39" s="100"/>
      <c r="C39" s="104"/>
      <c r="D39" s="11" t="s">
        <v>159</v>
      </c>
      <c r="E39" s="11">
        <v>0.5</v>
      </c>
      <c r="F39" s="22" t="s">
        <v>160</v>
      </c>
      <c r="G39" s="48">
        <v>1</v>
      </c>
      <c r="H39" s="11" t="s">
        <v>161</v>
      </c>
    </row>
    <row r="40" spans="1:8" ht="180" customHeight="1">
      <c r="A40" s="13" t="s">
        <v>162</v>
      </c>
      <c r="B40" s="100"/>
      <c r="C40" s="102"/>
      <c r="D40" s="11" t="s">
        <v>163</v>
      </c>
      <c r="E40" s="11">
        <v>0.5</v>
      </c>
      <c r="F40" s="22" t="s">
        <v>164</v>
      </c>
      <c r="G40" s="48">
        <v>1</v>
      </c>
      <c r="H40" s="11" t="s">
        <v>132</v>
      </c>
    </row>
    <row r="41" spans="1:8" ht="183" customHeight="1">
      <c r="A41" s="13" t="s">
        <v>165</v>
      </c>
      <c r="B41" s="100"/>
      <c r="C41" s="11" t="s">
        <v>166</v>
      </c>
      <c r="D41" s="11" t="s">
        <v>167</v>
      </c>
      <c r="E41" s="11">
        <v>0.05</v>
      </c>
      <c r="F41" s="22" t="s">
        <v>168</v>
      </c>
      <c r="G41" s="48">
        <v>1</v>
      </c>
      <c r="H41" s="11" t="s">
        <v>132</v>
      </c>
    </row>
    <row r="42" spans="1:8" ht="275.25" customHeight="1">
      <c r="A42" s="13" t="s">
        <v>169</v>
      </c>
      <c r="B42" s="100"/>
      <c r="C42" s="11" t="s">
        <v>170</v>
      </c>
      <c r="D42" s="11" t="s">
        <v>171</v>
      </c>
      <c r="E42" s="11">
        <v>0.05</v>
      </c>
      <c r="F42" s="22" t="s">
        <v>172</v>
      </c>
      <c r="G42" s="48">
        <v>1</v>
      </c>
      <c r="H42" s="11" t="s">
        <v>173</v>
      </c>
    </row>
    <row r="43" spans="1:8" ht="130.5" customHeight="1">
      <c r="A43" s="13" t="s">
        <v>174</v>
      </c>
      <c r="B43" s="100"/>
      <c r="C43" s="11" t="s">
        <v>175</v>
      </c>
      <c r="D43" s="11" t="s">
        <v>176</v>
      </c>
      <c r="E43" s="11">
        <v>0.4</v>
      </c>
      <c r="F43" s="22" t="s">
        <v>177</v>
      </c>
      <c r="G43" s="48">
        <v>1</v>
      </c>
      <c r="H43" s="11" t="s">
        <v>178</v>
      </c>
    </row>
    <row r="44" spans="1:8" ht="177" customHeight="1">
      <c r="A44" s="13" t="s">
        <v>179</v>
      </c>
      <c r="B44" s="100"/>
      <c r="C44" s="11" t="s">
        <v>180</v>
      </c>
      <c r="D44" s="11" t="s">
        <v>181</v>
      </c>
      <c r="E44" s="11">
        <v>0.02</v>
      </c>
      <c r="F44" s="22" t="s">
        <v>182</v>
      </c>
      <c r="G44" s="48">
        <v>1</v>
      </c>
      <c r="H44" s="11" t="s">
        <v>183</v>
      </c>
    </row>
    <row r="45" spans="1:8" ht="79.5" customHeight="1">
      <c r="A45" s="13" t="s">
        <v>184</v>
      </c>
      <c r="B45" s="100"/>
      <c r="C45" s="11" t="s">
        <v>185</v>
      </c>
      <c r="D45" s="11" t="s">
        <v>186</v>
      </c>
      <c r="E45" s="11">
        <v>0.4</v>
      </c>
      <c r="F45" s="22" t="s">
        <v>187</v>
      </c>
      <c r="G45" s="48">
        <v>1</v>
      </c>
      <c r="H45" s="11" t="s">
        <v>188</v>
      </c>
    </row>
    <row r="46" spans="1:8" ht="84" customHeight="1">
      <c r="A46" s="13" t="s">
        <v>189</v>
      </c>
      <c r="B46" s="100"/>
      <c r="C46" s="11" t="s">
        <v>190</v>
      </c>
      <c r="D46" s="11" t="s">
        <v>191</v>
      </c>
      <c r="E46" s="11">
        <v>0.01</v>
      </c>
      <c r="F46" s="22" t="s">
        <v>192</v>
      </c>
      <c r="G46" s="48">
        <v>1</v>
      </c>
      <c r="H46" s="11" t="s">
        <v>193</v>
      </c>
    </row>
    <row r="47" spans="1:8" ht="81" customHeight="1">
      <c r="A47" s="13" t="s">
        <v>194</v>
      </c>
      <c r="B47" s="100"/>
      <c r="C47" s="11" t="s">
        <v>195</v>
      </c>
      <c r="D47" s="11" t="s">
        <v>196</v>
      </c>
      <c r="E47" s="11">
        <v>0.01</v>
      </c>
      <c r="F47" s="22" t="s">
        <v>197</v>
      </c>
      <c r="G47" s="48">
        <v>1</v>
      </c>
      <c r="H47" s="11" t="s">
        <v>64</v>
      </c>
    </row>
    <row r="48" spans="1:8" ht="37.5" customHeight="1">
      <c r="A48" s="13" t="s">
        <v>198</v>
      </c>
      <c r="B48" s="100"/>
      <c r="C48" s="101" t="s">
        <v>199</v>
      </c>
      <c r="D48" s="101" t="s">
        <v>200</v>
      </c>
      <c r="E48" s="11">
        <v>0.04</v>
      </c>
      <c r="F48" s="22" t="s">
        <v>201</v>
      </c>
      <c r="G48" s="32">
        <f>G49/100</f>
        <v>1</v>
      </c>
      <c r="H48" s="11" t="s">
        <v>202</v>
      </c>
    </row>
    <row r="49" spans="1:8" ht="209.25" customHeight="1">
      <c r="A49" s="13" t="s">
        <v>203</v>
      </c>
      <c r="B49" s="100"/>
      <c r="C49" s="102"/>
      <c r="D49" s="102"/>
      <c r="E49" s="11" t="s">
        <v>12</v>
      </c>
      <c r="F49" s="54" t="s">
        <v>204</v>
      </c>
      <c r="G49" s="48">
        <v>100</v>
      </c>
      <c r="H49" s="11" t="s">
        <v>205</v>
      </c>
    </row>
    <row r="50" spans="1:8" ht="273" customHeight="1">
      <c r="A50" s="13" t="s">
        <v>206</v>
      </c>
      <c r="B50" s="100"/>
      <c r="C50" s="11" t="s">
        <v>207</v>
      </c>
      <c r="D50" s="36" t="s">
        <v>208</v>
      </c>
      <c r="E50" s="36">
        <v>0.01</v>
      </c>
      <c r="F50" s="56" t="s">
        <v>209</v>
      </c>
      <c r="G50" s="48">
        <v>1</v>
      </c>
      <c r="H50" s="11" t="s">
        <v>210</v>
      </c>
    </row>
    <row r="51" spans="1:8" ht="403.5" customHeight="1">
      <c r="A51" s="23" t="s">
        <v>211</v>
      </c>
      <c r="B51" s="47" t="s">
        <v>212</v>
      </c>
      <c r="C51" s="20" t="s">
        <v>213</v>
      </c>
      <c r="D51" s="20" t="s">
        <v>214</v>
      </c>
      <c r="E51" s="11">
        <v>0.1</v>
      </c>
      <c r="F51" s="22" t="s">
        <v>215</v>
      </c>
      <c r="G51" s="48">
        <v>1</v>
      </c>
      <c r="H51" s="11" t="s">
        <v>132</v>
      </c>
    </row>
    <row r="52" spans="1:8" ht="33" customHeight="1"/>
  </sheetData>
  <sheetProtection sheet="1" objects="1" scenarios="1"/>
  <mergeCells count="16">
    <mergeCell ref="D48:D49"/>
    <mergeCell ref="B16:B31"/>
    <mergeCell ref="B32:B34"/>
    <mergeCell ref="B37:B50"/>
    <mergeCell ref="C8:C11"/>
    <mergeCell ref="C19:C21"/>
    <mergeCell ref="C23:C25"/>
    <mergeCell ref="C27:C29"/>
    <mergeCell ref="C38:C40"/>
    <mergeCell ref="C48:C49"/>
    <mergeCell ref="A1:H1"/>
    <mergeCell ref="D3:F3"/>
    <mergeCell ref="A12:H12"/>
    <mergeCell ref="D14:F14"/>
    <mergeCell ref="B8:B11"/>
    <mergeCell ref="D8:D11"/>
  </mergeCells>
  <dataValidations count="2">
    <dataValidation type="list" allowBlank="1" showInputMessage="1" showErrorMessage="1" sqref="G9 G5:G6 G17:G18 G20:G22 G24:G26 G28:G31 G33:G36 G39:G41 G43:G47 G50:G51">
      <formula1>"0,1"</formula1>
    </dataValidation>
    <dataValidation type="list" allowBlank="1" showInputMessage="1" showErrorMessage="1" sqref="G42">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75"/>
  <cols>
    <col min="1" max="1" width="8.5703125" style="1" customWidth="1"/>
    <col min="2" max="2" width="53.42578125" style="27" customWidth="1"/>
    <col min="3" max="3" width="55.28515625" style="2" customWidth="1"/>
    <col min="4" max="4" width="32.140625" style="2" customWidth="1"/>
    <col min="5" max="5" width="13.5703125" style="52" customWidth="1"/>
    <col min="6" max="6" width="17.42578125" style="2" customWidth="1"/>
    <col min="7" max="7" width="22.42578125" style="2" customWidth="1"/>
    <col min="8" max="8" width="50" style="3" customWidth="1"/>
    <col min="9" max="9" width="20" style="4" customWidth="1"/>
  </cols>
  <sheetData>
    <row r="1" spans="1:9" ht="30" customHeight="1">
      <c r="A1" s="93" t="s">
        <v>216</v>
      </c>
      <c r="B1" s="93"/>
      <c r="C1" s="93"/>
      <c r="D1" s="93"/>
      <c r="E1" s="93"/>
      <c r="F1" s="93"/>
      <c r="G1" s="93"/>
      <c r="H1" s="93"/>
    </row>
    <row r="2" spans="1:9" ht="65.25" customHeight="1">
      <c r="A2" s="9" t="s">
        <v>1</v>
      </c>
      <c r="B2" s="10" t="s">
        <v>2</v>
      </c>
      <c r="C2" s="10" t="s">
        <v>3</v>
      </c>
      <c r="D2" s="10" t="s">
        <v>4</v>
      </c>
      <c r="E2" s="10" t="s">
        <v>5</v>
      </c>
      <c r="F2" s="10" t="s">
        <v>6</v>
      </c>
      <c r="G2" s="10" t="s">
        <v>7</v>
      </c>
      <c r="H2" s="10" t="s">
        <v>8</v>
      </c>
    </row>
    <row r="3" spans="1:9" ht="22.5" customHeight="1">
      <c r="A3" s="9"/>
      <c r="B3" s="10"/>
      <c r="C3" s="10"/>
      <c r="D3" s="94" t="s">
        <v>9</v>
      </c>
      <c r="E3" s="95"/>
      <c r="F3" s="95"/>
      <c r="G3" s="32">
        <f>E4*G4+E52*G52+E53*G53</f>
        <v>1</v>
      </c>
      <c r="H3" s="11" t="s">
        <v>217</v>
      </c>
    </row>
    <row r="4" spans="1:9" ht="132" customHeight="1">
      <c r="A4" s="12" t="s">
        <v>51</v>
      </c>
      <c r="B4" s="11" t="s">
        <v>218</v>
      </c>
      <c r="C4" s="11" t="s">
        <v>12</v>
      </c>
      <c r="D4" s="11" t="s">
        <v>219</v>
      </c>
      <c r="E4" s="11">
        <v>0.9</v>
      </c>
      <c r="F4" s="22" t="s">
        <v>14</v>
      </c>
      <c r="G4" s="32">
        <f>E5*G5+E24*G24+E27*G27+E28*G28+E29*G29+E30*G30+E50*G50+E51*G51</f>
        <v>1</v>
      </c>
      <c r="H4" s="11" t="s">
        <v>220</v>
      </c>
    </row>
    <row r="5" spans="1:9" ht="79.5" customHeight="1">
      <c r="A5" s="12" t="s">
        <v>16</v>
      </c>
      <c r="B5" s="101" t="s">
        <v>221</v>
      </c>
      <c r="C5" s="11" t="s">
        <v>222</v>
      </c>
      <c r="D5" s="11" t="s">
        <v>223</v>
      </c>
      <c r="E5" s="11">
        <v>0.05</v>
      </c>
      <c r="F5" s="22" t="s">
        <v>58</v>
      </c>
      <c r="G5" s="32">
        <f>E6*G6+E7*G7+E10*G10+E11*G11+E14*G14+E15*G15+E18*G18+E19*G19+E22*G22+E23*G23</f>
        <v>0.99999999999999989</v>
      </c>
      <c r="H5" s="11" t="s">
        <v>224</v>
      </c>
    </row>
    <row r="6" spans="1:9" ht="368.25" customHeight="1">
      <c r="A6" s="13" t="s">
        <v>60</v>
      </c>
      <c r="B6" s="104"/>
      <c r="C6" s="11" t="s">
        <v>225</v>
      </c>
      <c r="D6" s="11" t="s">
        <v>226</v>
      </c>
      <c r="E6" s="11">
        <v>0.1</v>
      </c>
      <c r="F6" s="22" t="s">
        <v>63</v>
      </c>
      <c r="G6" s="48">
        <v>1</v>
      </c>
      <c r="H6" s="11" t="s">
        <v>227</v>
      </c>
    </row>
    <row r="7" spans="1:9" ht="145.5" customHeight="1">
      <c r="A7" s="13" t="s">
        <v>65</v>
      </c>
      <c r="B7" s="104"/>
      <c r="C7" s="101" t="s">
        <v>228</v>
      </c>
      <c r="D7" s="11" t="s">
        <v>229</v>
      </c>
      <c r="E7" s="11">
        <v>0.1</v>
      </c>
      <c r="F7" s="22" t="s">
        <v>230</v>
      </c>
      <c r="G7" s="32">
        <f>G8/G9</f>
        <v>1</v>
      </c>
      <c r="H7" s="11" t="s">
        <v>231</v>
      </c>
      <c r="I7" s="18"/>
    </row>
    <row r="8" spans="1:9" ht="47.25">
      <c r="A8" s="13" t="s">
        <v>232</v>
      </c>
      <c r="B8" s="104"/>
      <c r="C8" s="104"/>
      <c r="D8" s="11" t="s">
        <v>233</v>
      </c>
      <c r="E8" s="11" t="s">
        <v>12</v>
      </c>
      <c r="F8" s="22" t="s">
        <v>234</v>
      </c>
      <c r="G8" s="48">
        <v>1</v>
      </c>
      <c r="H8" s="11" t="s">
        <v>205</v>
      </c>
    </row>
    <row r="9" spans="1:9" ht="36.75" customHeight="1">
      <c r="A9" s="13" t="s">
        <v>235</v>
      </c>
      <c r="B9" s="104"/>
      <c r="C9" s="102"/>
      <c r="D9" s="11" t="s">
        <v>236</v>
      </c>
      <c r="E9" s="11" t="s">
        <v>12</v>
      </c>
      <c r="F9" s="22" t="s">
        <v>237</v>
      </c>
      <c r="G9" s="48">
        <v>1</v>
      </c>
      <c r="H9" s="11" t="s">
        <v>205</v>
      </c>
    </row>
    <row r="10" spans="1:9" ht="148.5" customHeight="1">
      <c r="A10" s="13" t="s">
        <v>69</v>
      </c>
      <c r="B10" s="104"/>
      <c r="C10" s="11" t="s">
        <v>238</v>
      </c>
      <c r="D10" s="11" t="s">
        <v>67</v>
      </c>
      <c r="E10" s="11">
        <v>0.1</v>
      </c>
      <c r="F10" s="22" t="s">
        <v>68</v>
      </c>
      <c r="G10" s="48">
        <v>1</v>
      </c>
      <c r="H10" s="11" t="s">
        <v>132</v>
      </c>
    </row>
    <row r="11" spans="1:9" ht="194.25" customHeight="1">
      <c r="A11" s="13" t="s">
        <v>81</v>
      </c>
      <c r="B11" s="104"/>
      <c r="C11" s="101" t="s">
        <v>70</v>
      </c>
      <c r="D11" s="11" t="s">
        <v>239</v>
      </c>
      <c r="E11" s="11">
        <v>0.1</v>
      </c>
      <c r="F11" s="22" t="s">
        <v>72</v>
      </c>
      <c r="G11" s="32">
        <f>IF(OR(G12=0,G13=0),0,E12*G12+E13*G13)</f>
        <v>1</v>
      </c>
      <c r="H11" s="11" t="s">
        <v>240</v>
      </c>
    </row>
    <row r="12" spans="1:9" ht="102" customHeight="1">
      <c r="A12" s="13" t="s">
        <v>241</v>
      </c>
      <c r="B12" s="104"/>
      <c r="C12" s="104"/>
      <c r="D12" s="11" t="s">
        <v>75</v>
      </c>
      <c r="E12" s="11">
        <v>0.5</v>
      </c>
      <c r="F12" s="56" t="s">
        <v>76</v>
      </c>
      <c r="G12" s="48">
        <v>1</v>
      </c>
      <c r="H12" s="11" t="s">
        <v>21</v>
      </c>
    </row>
    <row r="13" spans="1:9" ht="309" customHeight="1">
      <c r="A13" s="13" t="s">
        <v>242</v>
      </c>
      <c r="B13" s="104"/>
      <c r="C13" s="102"/>
      <c r="D13" s="11" t="s">
        <v>243</v>
      </c>
      <c r="E13" s="11">
        <v>0.5</v>
      </c>
      <c r="F13" s="56" t="s">
        <v>79</v>
      </c>
      <c r="G13" s="11">
        <v>1</v>
      </c>
      <c r="H13" s="11" t="s">
        <v>244</v>
      </c>
    </row>
    <row r="14" spans="1:9" ht="127.5" customHeight="1">
      <c r="A14" s="13" t="s">
        <v>86</v>
      </c>
      <c r="B14" s="104"/>
      <c r="C14" s="11" t="s">
        <v>82</v>
      </c>
      <c r="D14" s="11" t="s">
        <v>245</v>
      </c>
      <c r="E14" s="11">
        <v>0.1</v>
      </c>
      <c r="F14" s="37" t="s">
        <v>84</v>
      </c>
      <c r="G14" s="48">
        <v>1</v>
      </c>
      <c r="H14" s="11" t="s">
        <v>21</v>
      </c>
    </row>
    <row r="15" spans="1:9" ht="201.75" customHeight="1">
      <c r="A15" s="13" t="s">
        <v>98</v>
      </c>
      <c r="B15" s="104"/>
      <c r="C15" s="101" t="s">
        <v>246</v>
      </c>
      <c r="D15" s="11" t="s">
        <v>247</v>
      </c>
      <c r="E15" s="11">
        <v>0.1</v>
      </c>
      <c r="F15" s="22" t="s">
        <v>89</v>
      </c>
      <c r="G15" s="32">
        <f>IF(OR(G16=0,G17=0),0,E16*G16+E17*G17)</f>
        <v>1</v>
      </c>
      <c r="H15" s="11" t="s">
        <v>248</v>
      </c>
    </row>
    <row r="16" spans="1:9" ht="307.5" customHeight="1">
      <c r="A16" s="13" t="s">
        <v>249</v>
      </c>
      <c r="B16" s="104"/>
      <c r="C16" s="104"/>
      <c r="D16" s="11" t="s">
        <v>92</v>
      </c>
      <c r="E16" s="11">
        <v>0.5</v>
      </c>
      <c r="F16" s="22" t="s">
        <v>93</v>
      </c>
      <c r="G16" s="48">
        <v>1</v>
      </c>
      <c r="H16" s="11" t="s">
        <v>250</v>
      </c>
    </row>
    <row r="17" spans="1:8" ht="183.75" customHeight="1">
      <c r="A17" s="13" t="s">
        <v>251</v>
      </c>
      <c r="B17" s="104"/>
      <c r="C17" s="102"/>
      <c r="D17" s="11" t="s">
        <v>252</v>
      </c>
      <c r="E17" s="11">
        <v>0.5</v>
      </c>
      <c r="F17" s="22" t="s">
        <v>97</v>
      </c>
      <c r="G17" s="48">
        <v>1</v>
      </c>
      <c r="H17" s="11" t="s">
        <v>64</v>
      </c>
    </row>
    <row r="18" spans="1:8" ht="150" customHeight="1">
      <c r="A18" s="13" t="s">
        <v>103</v>
      </c>
      <c r="B18" s="104"/>
      <c r="C18" s="11" t="s">
        <v>99</v>
      </c>
      <c r="D18" s="11" t="s">
        <v>100</v>
      </c>
      <c r="E18" s="11">
        <v>0.1</v>
      </c>
      <c r="F18" s="22" t="s">
        <v>101</v>
      </c>
      <c r="G18" s="48">
        <v>1</v>
      </c>
      <c r="H18" s="11" t="s">
        <v>253</v>
      </c>
    </row>
    <row r="19" spans="1:8" ht="226.5" customHeight="1">
      <c r="A19" s="13" t="s">
        <v>115</v>
      </c>
      <c r="B19" s="104"/>
      <c r="C19" s="101" t="s">
        <v>254</v>
      </c>
      <c r="D19" s="11" t="s">
        <v>105</v>
      </c>
      <c r="E19" s="11">
        <v>0.1</v>
      </c>
      <c r="F19" s="22" t="s">
        <v>106</v>
      </c>
      <c r="G19" s="32">
        <f>IF(OR(G20=0,G21=0),0,E20*G20+E21*G21)</f>
        <v>1</v>
      </c>
      <c r="H19" s="11" t="s">
        <v>255</v>
      </c>
    </row>
    <row r="20" spans="1:8" ht="309" customHeight="1">
      <c r="A20" s="13" t="s">
        <v>256</v>
      </c>
      <c r="B20" s="104"/>
      <c r="C20" s="104"/>
      <c r="D20" s="11" t="s">
        <v>257</v>
      </c>
      <c r="E20" s="11">
        <v>0.5</v>
      </c>
      <c r="F20" s="22" t="s">
        <v>110</v>
      </c>
      <c r="G20" s="48">
        <v>1</v>
      </c>
      <c r="H20" s="11" t="s">
        <v>258</v>
      </c>
    </row>
    <row r="21" spans="1:8" ht="196.5" customHeight="1">
      <c r="A21" s="13" t="s">
        <v>259</v>
      </c>
      <c r="B21" s="104"/>
      <c r="C21" s="102"/>
      <c r="D21" s="11" t="s">
        <v>113</v>
      </c>
      <c r="E21" s="11">
        <v>0.5</v>
      </c>
      <c r="F21" s="22" t="s">
        <v>114</v>
      </c>
      <c r="G21" s="11">
        <v>1</v>
      </c>
      <c r="H21" s="11" t="s">
        <v>64</v>
      </c>
    </row>
    <row r="22" spans="1:8" ht="309" customHeight="1">
      <c r="A22" s="13" t="s">
        <v>119</v>
      </c>
      <c r="B22" s="104"/>
      <c r="C22" s="11" t="s">
        <v>260</v>
      </c>
      <c r="D22" s="11" t="s">
        <v>261</v>
      </c>
      <c r="E22" s="11">
        <v>0.1</v>
      </c>
      <c r="F22" s="22" t="s">
        <v>118</v>
      </c>
      <c r="G22" s="48">
        <v>1</v>
      </c>
      <c r="H22" s="11" t="s">
        <v>250</v>
      </c>
    </row>
    <row r="23" spans="1:8" ht="165" customHeight="1">
      <c r="A23" s="13" t="s">
        <v>262</v>
      </c>
      <c r="B23" s="102"/>
      <c r="C23" s="11" t="s">
        <v>263</v>
      </c>
      <c r="D23" s="11" t="s">
        <v>121</v>
      </c>
      <c r="E23" s="11">
        <v>0.1</v>
      </c>
      <c r="F23" s="22" t="s">
        <v>122</v>
      </c>
      <c r="G23" s="48">
        <v>1</v>
      </c>
      <c r="H23" s="11" t="s">
        <v>132</v>
      </c>
    </row>
    <row r="24" spans="1:8" ht="67.5" customHeight="1">
      <c r="A24" s="13" t="s">
        <v>22</v>
      </c>
      <c r="B24" s="101" t="s">
        <v>264</v>
      </c>
      <c r="C24" s="11" t="s">
        <v>265</v>
      </c>
      <c r="D24" s="11" t="s">
        <v>125</v>
      </c>
      <c r="E24" s="11">
        <v>0.01</v>
      </c>
      <c r="F24" s="22" t="s">
        <v>126</v>
      </c>
      <c r="G24" s="32">
        <f>E25*G25+E26*G26</f>
        <v>1</v>
      </c>
      <c r="H24" s="11" t="s">
        <v>127</v>
      </c>
    </row>
    <row r="25" spans="1:8" ht="146.25" customHeight="1">
      <c r="A25" s="19" t="s">
        <v>128</v>
      </c>
      <c r="B25" s="104"/>
      <c r="C25" s="11" t="s">
        <v>266</v>
      </c>
      <c r="D25" s="11" t="s">
        <v>130</v>
      </c>
      <c r="E25" s="11">
        <v>0.5</v>
      </c>
      <c r="F25" s="22" t="s">
        <v>131</v>
      </c>
      <c r="G25" s="48">
        <v>1</v>
      </c>
      <c r="H25" s="11" t="s">
        <v>132</v>
      </c>
    </row>
    <row r="26" spans="1:8" ht="115.5" customHeight="1">
      <c r="A26" s="19" t="s">
        <v>133</v>
      </c>
      <c r="B26" s="102"/>
      <c r="C26" s="11" t="s">
        <v>267</v>
      </c>
      <c r="D26" s="11" t="s">
        <v>268</v>
      </c>
      <c r="E26" s="11">
        <v>0.5</v>
      </c>
      <c r="F26" s="22" t="s">
        <v>136</v>
      </c>
      <c r="G26" s="48">
        <v>1</v>
      </c>
      <c r="H26" s="11" t="s">
        <v>132</v>
      </c>
    </row>
    <row r="27" spans="1:8" ht="195.75" customHeight="1">
      <c r="A27" s="19" t="s">
        <v>27</v>
      </c>
      <c r="B27" s="11" t="s">
        <v>269</v>
      </c>
      <c r="C27" s="11" t="s">
        <v>270</v>
      </c>
      <c r="D27" s="11" t="s">
        <v>139</v>
      </c>
      <c r="E27" s="11">
        <v>0.01</v>
      </c>
      <c r="F27" s="22" t="s">
        <v>140</v>
      </c>
      <c r="G27" s="48">
        <v>1</v>
      </c>
      <c r="H27" s="11" t="s">
        <v>132</v>
      </c>
    </row>
    <row r="28" spans="1:8" ht="243" customHeight="1">
      <c r="A28" s="12" t="s">
        <v>141</v>
      </c>
      <c r="B28" s="11" t="s">
        <v>271</v>
      </c>
      <c r="C28" s="11" t="s">
        <v>272</v>
      </c>
      <c r="D28" s="11" t="s">
        <v>273</v>
      </c>
      <c r="E28" s="11">
        <v>0.01</v>
      </c>
      <c r="F28" s="22" t="s">
        <v>274</v>
      </c>
      <c r="G28" s="48">
        <v>1</v>
      </c>
      <c r="H28" s="11" t="s">
        <v>132</v>
      </c>
    </row>
    <row r="29" spans="1:8" ht="370.5" customHeight="1">
      <c r="A29" s="12" t="s">
        <v>147</v>
      </c>
      <c r="B29" s="11" t="s">
        <v>142</v>
      </c>
      <c r="C29" s="11" t="s">
        <v>275</v>
      </c>
      <c r="D29" s="11" t="s">
        <v>144</v>
      </c>
      <c r="E29" s="11">
        <v>0.25</v>
      </c>
      <c r="F29" s="22" t="s">
        <v>145</v>
      </c>
      <c r="G29" s="48">
        <v>1</v>
      </c>
      <c r="H29" s="11" t="s">
        <v>276</v>
      </c>
    </row>
    <row r="30" spans="1:8" ht="87" customHeight="1">
      <c r="A30" s="13" t="s">
        <v>277</v>
      </c>
      <c r="B30" s="100" t="s">
        <v>148</v>
      </c>
      <c r="C30" s="11" t="s">
        <v>278</v>
      </c>
      <c r="D30" s="11" t="s">
        <v>150</v>
      </c>
      <c r="E30" s="11">
        <v>0.65</v>
      </c>
      <c r="F30" s="22" t="s">
        <v>151</v>
      </c>
      <c r="G30" s="32">
        <f>E31*G31+E34*G34+E35*G35+E36*G36+E37*G37+E38*G38+E39*G39+E40*G40+E41*G41+E42*G42+E47*G47+E49*G49</f>
        <v>1</v>
      </c>
      <c r="H30" s="11" t="s">
        <v>279</v>
      </c>
    </row>
    <row r="31" spans="1:8" ht="197.25" customHeight="1">
      <c r="A31" s="13" t="s">
        <v>280</v>
      </c>
      <c r="B31" s="100"/>
      <c r="C31" s="101" t="s">
        <v>281</v>
      </c>
      <c r="D31" s="11" t="s">
        <v>155</v>
      </c>
      <c r="E31" s="11">
        <v>0.01</v>
      </c>
      <c r="F31" s="22" t="s">
        <v>156</v>
      </c>
      <c r="G31" s="32">
        <f>IF(OR(G32=0,G33=0),0,E32*G32+E33*G33)</f>
        <v>1</v>
      </c>
      <c r="H31" s="11" t="s">
        <v>282</v>
      </c>
    </row>
    <row r="32" spans="1:8" ht="293.25" customHeight="1">
      <c r="A32" s="13" t="s">
        <v>283</v>
      </c>
      <c r="B32" s="100"/>
      <c r="C32" s="104"/>
      <c r="D32" s="11" t="s">
        <v>284</v>
      </c>
      <c r="E32" s="11">
        <v>0.5</v>
      </c>
      <c r="F32" s="22" t="s">
        <v>160</v>
      </c>
      <c r="G32" s="48">
        <v>1</v>
      </c>
      <c r="H32" s="11" t="s">
        <v>285</v>
      </c>
    </row>
    <row r="33" spans="1:8" ht="176.25" customHeight="1" collapsed="1">
      <c r="A33" s="13" t="s">
        <v>286</v>
      </c>
      <c r="B33" s="100"/>
      <c r="C33" s="102"/>
      <c r="D33" s="11" t="s">
        <v>287</v>
      </c>
      <c r="E33" s="11">
        <v>0.5</v>
      </c>
      <c r="F33" s="22" t="s">
        <v>164</v>
      </c>
      <c r="G33" s="48">
        <v>1</v>
      </c>
      <c r="H33" s="11" t="s">
        <v>64</v>
      </c>
    </row>
    <row r="34" spans="1:8" ht="310.5" customHeight="1">
      <c r="A34" s="13" t="s">
        <v>288</v>
      </c>
      <c r="B34" s="100"/>
      <c r="C34" s="11" t="s">
        <v>289</v>
      </c>
      <c r="D34" s="11" t="s">
        <v>167</v>
      </c>
      <c r="E34" s="11">
        <v>0.05</v>
      </c>
      <c r="F34" s="22" t="s">
        <v>168</v>
      </c>
      <c r="G34" s="48">
        <v>1</v>
      </c>
      <c r="H34" s="21" t="s">
        <v>290</v>
      </c>
    </row>
    <row r="35" spans="1:8" ht="378.75" customHeight="1">
      <c r="A35" s="13" t="s">
        <v>291</v>
      </c>
      <c r="B35" s="100"/>
      <c r="C35" s="11" t="s">
        <v>292</v>
      </c>
      <c r="D35" s="11" t="s">
        <v>293</v>
      </c>
      <c r="E35" s="11">
        <v>0.05</v>
      </c>
      <c r="F35" s="22" t="s">
        <v>294</v>
      </c>
      <c r="G35" s="48">
        <v>1</v>
      </c>
      <c r="H35" s="11" t="s">
        <v>295</v>
      </c>
    </row>
    <row r="36" spans="1:8" ht="369" customHeight="1">
      <c r="A36" s="13" t="s">
        <v>296</v>
      </c>
      <c r="B36" s="100"/>
      <c r="C36" s="11" t="s">
        <v>297</v>
      </c>
      <c r="D36" s="11" t="s">
        <v>298</v>
      </c>
      <c r="E36" s="11">
        <v>0.01</v>
      </c>
      <c r="F36" s="22" t="s">
        <v>172</v>
      </c>
      <c r="G36" s="48">
        <v>1</v>
      </c>
      <c r="H36" s="11" t="s">
        <v>299</v>
      </c>
    </row>
    <row r="37" spans="1:8" ht="178.5" customHeight="1">
      <c r="A37" s="13" t="s">
        <v>300</v>
      </c>
      <c r="B37" s="100"/>
      <c r="C37" s="11" t="s">
        <v>301</v>
      </c>
      <c r="D37" s="11" t="s">
        <v>176</v>
      </c>
      <c r="E37" s="11">
        <v>0.4</v>
      </c>
      <c r="F37" s="22" t="s">
        <v>177</v>
      </c>
      <c r="G37" s="48">
        <v>1</v>
      </c>
      <c r="H37" s="11" t="s">
        <v>302</v>
      </c>
    </row>
    <row r="38" spans="1:8" ht="162.75" customHeight="1">
      <c r="A38" s="13" t="s">
        <v>303</v>
      </c>
      <c r="B38" s="100"/>
      <c r="C38" s="11" t="s">
        <v>304</v>
      </c>
      <c r="D38" s="11" t="s">
        <v>305</v>
      </c>
      <c r="E38" s="11">
        <v>0.01</v>
      </c>
      <c r="F38" s="22" t="s">
        <v>182</v>
      </c>
      <c r="G38" s="48">
        <v>1</v>
      </c>
      <c r="H38" s="11" t="s">
        <v>306</v>
      </c>
    </row>
    <row r="39" spans="1:8" ht="374.25" customHeight="1">
      <c r="A39" s="13" t="s">
        <v>307</v>
      </c>
      <c r="B39" s="100"/>
      <c r="C39" s="11" t="s">
        <v>308</v>
      </c>
      <c r="D39" s="11" t="s">
        <v>186</v>
      </c>
      <c r="E39" s="11">
        <v>0.4</v>
      </c>
      <c r="F39" s="22" t="s">
        <v>187</v>
      </c>
      <c r="G39" s="48">
        <v>1</v>
      </c>
      <c r="H39" s="11" t="s">
        <v>309</v>
      </c>
    </row>
    <row r="40" spans="1:8" ht="103.5" customHeight="1">
      <c r="A40" s="13" t="s">
        <v>310</v>
      </c>
      <c r="B40" s="100"/>
      <c r="C40" s="11" t="s">
        <v>311</v>
      </c>
      <c r="D40" s="11" t="s">
        <v>191</v>
      </c>
      <c r="E40" s="11">
        <v>0.01</v>
      </c>
      <c r="F40" s="22" t="s">
        <v>312</v>
      </c>
      <c r="G40" s="48">
        <v>1</v>
      </c>
      <c r="H40" s="11" t="s">
        <v>313</v>
      </c>
    </row>
    <row r="41" spans="1:8" ht="85.5" customHeight="1">
      <c r="A41" s="13" t="s">
        <v>314</v>
      </c>
      <c r="B41" s="100"/>
      <c r="C41" s="11" t="s">
        <v>315</v>
      </c>
      <c r="D41" s="11" t="s">
        <v>316</v>
      </c>
      <c r="E41" s="11">
        <v>0.01</v>
      </c>
      <c r="F41" s="22" t="s">
        <v>197</v>
      </c>
      <c r="G41" s="48">
        <v>1</v>
      </c>
      <c r="H41" s="11" t="s">
        <v>317</v>
      </c>
    </row>
    <row r="42" spans="1:8" ht="69.75" customHeight="1">
      <c r="A42" s="13" t="s">
        <v>318</v>
      </c>
      <c r="B42" s="100"/>
      <c r="C42" s="101" t="s">
        <v>319</v>
      </c>
      <c r="D42" s="11" t="s">
        <v>320</v>
      </c>
      <c r="E42" s="11">
        <v>0.03</v>
      </c>
      <c r="F42" s="22" t="s">
        <v>321</v>
      </c>
      <c r="G42" s="32">
        <f>E43*G43+E44*G44</f>
        <v>1</v>
      </c>
      <c r="H42" s="11" t="s">
        <v>322</v>
      </c>
    </row>
    <row r="43" spans="1:8" ht="115.5" customHeight="1">
      <c r="A43" s="13" t="s">
        <v>323</v>
      </c>
      <c r="B43" s="100"/>
      <c r="C43" s="104"/>
      <c r="D43" s="11" t="s">
        <v>324</v>
      </c>
      <c r="E43" s="11">
        <v>0.5</v>
      </c>
      <c r="F43" s="22" t="s">
        <v>325</v>
      </c>
      <c r="G43" s="11">
        <v>1</v>
      </c>
      <c r="H43" s="11" t="s">
        <v>326</v>
      </c>
    </row>
    <row r="44" spans="1:8" ht="309" customHeight="1">
      <c r="A44" s="13" t="s">
        <v>327</v>
      </c>
      <c r="B44" s="100"/>
      <c r="C44" s="104"/>
      <c r="D44" s="11" t="s">
        <v>328</v>
      </c>
      <c r="E44" s="11">
        <v>0.5</v>
      </c>
      <c r="F44" s="22" t="s">
        <v>329</v>
      </c>
      <c r="G44" s="32">
        <f>IF(G45&lt;G46,0,1)</f>
        <v>1</v>
      </c>
      <c r="H44" s="11" t="s">
        <v>330</v>
      </c>
    </row>
    <row r="45" spans="1:8" ht="35.25" customHeight="1">
      <c r="A45" s="13" t="s">
        <v>331</v>
      </c>
      <c r="B45" s="100"/>
      <c r="C45" s="104"/>
      <c r="D45" s="11" t="s">
        <v>332</v>
      </c>
      <c r="E45" s="11" t="s">
        <v>12</v>
      </c>
      <c r="F45" s="22" t="s">
        <v>333</v>
      </c>
      <c r="G45" s="48">
        <v>1</v>
      </c>
      <c r="H45" s="11" t="s">
        <v>334</v>
      </c>
    </row>
    <row r="46" spans="1:8" ht="36.75" customHeight="1">
      <c r="A46" s="13" t="s">
        <v>335</v>
      </c>
      <c r="B46" s="100"/>
      <c r="C46" s="102"/>
      <c r="D46" s="11" t="s">
        <v>336</v>
      </c>
      <c r="E46" s="11" t="s">
        <v>12</v>
      </c>
      <c r="F46" s="22" t="s">
        <v>337</v>
      </c>
      <c r="G46" s="48">
        <v>1</v>
      </c>
      <c r="H46" s="11" t="s">
        <v>334</v>
      </c>
    </row>
    <row r="47" spans="1:8" ht="311.25" customHeight="1">
      <c r="A47" s="13" t="s">
        <v>338</v>
      </c>
      <c r="B47" s="100"/>
      <c r="C47" s="101" t="s">
        <v>339</v>
      </c>
      <c r="D47" s="101" t="s">
        <v>200</v>
      </c>
      <c r="E47" s="11">
        <v>0.01</v>
      </c>
      <c r="F47" s="22" t="s">
        <v>201</v>
      </c>
      <c r="G47" s="32">
        <f>G48/100</f>
        <v>1</v>
      </c>
      <c r="H47" s="11" t="s">
        <v>340</v>
      </c>
    </row>
    <row r="48" spans="1:8" ht="54" customHeight="1">
      <c r="A48" s="13" t="s">
        <v>341</v>
      </c>
      <c r="B48" s="100"/>
      <c r="C48" s="102"/>
      <c r="D48" s="102"/>
      <c r="E48" s="11" t="s">
        <v>12</v>
      </c>
      <c r="F48" s="54" t="s">
        <v>204</v>
      </c>
      <c r="G48" s="48">
        <v>100</v>
      </c>
      <c r="H48" s="11" t="s">
        <v>205</v>
      </c>
    </row>
    <row r="49" spans="1:8" ht="279.75" customHeight="1">
      <c r="A49" s="13" t="s">
        <v>342</v>
      </c>
      <c r="B49" s="100"/>
      <c r="C49" s="11" t="s">
        <v>207</v>
      </c>
      <c r="D49" s="36" t="s">
        <v>208</v>
      </c>
      <c r="E49" s="36">
        <v>0.01</v>
      </c>
      <c r="F49" s="56" t="s">
        <v>209</v>
      </c>
      <c r="G49" s="48">
        <v>1</v>
      </c>
      <c r="H49" s="11" t="s">
        <v>343</v>
      </c>
    </row>
    <row r="50" spans="1:8" ht="327" customHeight="1">
      <c r="A50" s="19" t="s">
        <v>344</v>
      </c>
      <c r="B50" s="40" t="s">
        <v>345</v>
      </c>
      <c r="C50" s="11" t="s">
        <v>346</v>
      </c>
      <c r="D50" s="11" t="s">
        <v>347</v>
      </c>
      <c r="E50" s="22">
        <v>0.01</v>
      </c>
      <c r="F50" s="22" t="s">
        <v>348</v>
      </c>
      <c r="G50" s="48">
        <v>1</v>
      </c>
      <c r="H50" s="11" t="s">
        <v>132</v>
      </c>
    </row>
    <row r="51" spans="1:8" ht="214.5" customHeight="1">
      <c r="A51" s="23" t="s">
        <v>349</v>
      </c>
      <c r="B51" s="47" t="s">
        <v>350</v>
      </c>
      <c r="C51" s="45" t="s">
        <v>351</v>
      </c>
      <c r="D51" s="45" t="s">
        <v>352</v>
      </c>
      <c r="E51" s="55">
        <v>0.01</v>
      </c>
      <c r="F51" s="22" t="s">
        <v>353</v>
      </c>
      <c r="G51" s="48">
        <v>1</v>
      </c>
      <c r="H51" s="11" t="s">
        <v>354</v>
      </c>
    </row>
    <row r="52" spans="1:8" ht="408.75" customHeight="1">
      <c r="A52" s="23" t="s">
        <v>211</v>
      </c>
      <c r="B52" s="47" t="s">
        <v>355</v>
      </c>
      <c r="C52" s="20" t="s">
        <v>356</v>
      </c>
      <c r="D52" s="20" t="s">
        <v>214</v>
      </c>
      <c r="E52" s="11">
        <v>0.05</v>
      </c>
      <c r="F52" s="22" t="s">
        <v>215</v>
      </c>
      <c r="G52" s="48">
        <v>1</v>
      </c>
      <c r="H52" s="11" t="s">
        <v>64</v>
      </c>
    </row>
    <row r="53" spans="1:8" ht="78.75">
      <c r="A53" s="24" t="s">
        <v>357</v>
      </c>
      <c r="B53" s="25" t="s">
        <v>358</v>
      </c>
      <c r="C53" s="25" t="s">
        <v>359</v>
      </c>
      <c r="D53" s="25" t="s">
        <v>360</v>
      </c>
      <c r="E53" s="25">
        <v>0.05</v>
      </c>
      <c r="F53" s="25" t="s">
        <v>361</v>
      </c>
      <c r="G53" s="48">
        <v>1</v>
      </c>
      <c r="H53" s="11"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formula1>"0,1"</formula1>
    </dataValidation>
    <dataValidation type="list" allowBlank="1" showInputMessage="1" showErrorMessage="1" sqref="G43">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1" customWidth="1"/>
    <col min="2" max="2" width="53.42578125" style="27" customWidth="1"/>
    <col min="3" max="3" width="55.28515625" style="2" customWidth="1"/>
    <col min="4" max="4" width="32.140625" style="2" customWidth="1"/>
    <col min="5" max="5" width="13.5703125" style="52" customWidth="1"/>
    <col min="6" max="6" width="17.42578125" style="2" customWidth="1"/>
    <col min="7" max="7" width="22.42578125" style="2" customWidth="1"/>
    <col min="8" max="8" width="50" style="3" customWidth="1"/>
    <col min="9" max="9" width="20" style="4" customWidth="1"/>
  </cols>
  <sheetData>
    <row r="1" spans="1:8" ht="30" customHeight="1">
      <c r="A1" s="93" t="s">
        <v>362</v>
      </c>
      <c r="B1" s="93"/>
      <c r="C1" s="93"/>
      <c r="D1" s="93"/>
      <c r="E1" s="93"/>
      <c r="F1" s="93"/>
      <c r="G1" s="93"/>
      <c r="H1" s="93"/>
    </row>
    <row r="2" spans="1:8" ht="66" customHeight="1">
      <c r="A2" s="9" t="s">
        <v>1</v>
      </c>
      <c r="B2" s="10" t="s">
        <v>2</v>
      </c>
      <c r="C2" s="10" t="s">
        <v>3</v>
      </c>
      <c r="D2" s="10" t="s">
        <v>4</v>
      </c>
      <c r="E2" s="10" t="s">
        <v>5</v>
      </c>
      <c r="F2" s="10" t="s">
        <v>6</v>
      </c>
      <c r="G2" s="10" t="s">
        <v>7</v>
      </c>
      <c r="H2" s="10" t="s">
        <v>8</v>
      </c>
    </row>
    <row r="3" spans="1:8" ht="22.5" customHeight="1">
      <c r="A3" s="9"/>
      <c r="B3" s="10"/>
      <c r="C3" s="10"/>
      <c r="D3" s="94" t="s">
        <v>9</v>
      </c>
      <c r="E3" s="95"/>
      <c r="F3" s="95"/>
      <c r="G3" s="32">
        <f>E4*G4+E41*G41+E42*G42</f>
        <v>1</v>
      </c>
      <c r="H3" s="11" t="s">
        <v>363</v>
      </c>
    </row>
    <row r="4" spans="1:8" ht="129.75" customHeight="1">
      <c r="A4" s="12" t="s">
        <v>51</v>
      </c>
      <c r="B4" s="11" t="s">
        <v>364</v>
      </c>
      <c r="C4" s="11" t="s">
        <v>365</v>
      </c>
      <c r="D4" s="11" t="s">
        <v>13</v>
      </c>
      <c r="E4" s="11">
        <v>0.9</v>
      </c>
      <c r="F4" s="22" t="s">
        <v>14</v>
      </c>
      <c r="G4" s="32">
        <f>E5*G5+E21*G21+E24*G24+E25*G25+E26*G26+E40*G40</f>
        <v>1</v>
      </c>
      <c r="H4" s="11" t="s">
        <v>366</v>
      </c>
    </row>
    <row r="5" spans="1:8" ht="81.75" customHeight="1">
      <c r="A5" s="12" t="s">
        <v>16</v>
      </c>
      <c r="B5" s="101" t="s">
        <v>367</v>
      </c>
      <c r="C5" s="11" t="s">
        <v>368</v>
      </c>
      <c r="D5" s="40" t="s">
        <v>57</v>
      </c>
      <c r="E5" s="40">
        <v>0.05</v>
      </c>
      <c r="F5" s="22" t="s">
        <v>58</v>
      </c>
      <c r="G5" s="32">
        <f>E6*G6+E7*G7+E8*G8+E11*G11+E12*G12+E15*G15+E16*G16+E19*G19+E20*G20</f>
        <v>1</v>
      </c>
      <c r="H5" s="11" t="s">
        <v>369</v>
      </c>
    </row>
    <row r="6" spans="1:8" ht="134.25" customHeight="1">
      <c r="A6" s="13" t="s">
        <v>60</v>
      </c>
      <c r="B6" s="104"/>
      <c r="C6" s="11" t="s">
        <v>61</v>
      </c>
      <c r="D6" s="11" t="s">
        <v>226</v>
      </c>
      <c r="E6" s="11">
        <v>0.1</v>
      </c>
      <c r="F6" s="22" t="s">
        <v>63</v>
      </c>
      <c r="G6" s="48">
        <v>1</v>
      </c>
      <c r="H6" s="11" t="s">
        <v>64</v>
      </c>
    </row>
    <row r="7" spans="1:8" ht="165" customHeight="1">
      <c r="A7" s="13" t="s">
        <v>65</v>
      </c>
      <c r="B7" s="104"/>
      <c r="C7" s="11" t="s">
        <v>370</v>
      </c>
      <c r="D7" s="11" t="s">
        <v>67</v>
      </c>
      <c r="E7" s="11">
        <v>0.1</v>
      </c>
      <c r="F7" s="22" t="s">
        <v>68</v>
      </c>
      <c r="G7" s="48">
        <v>1</v>
      </c>
      <c r="H7" s="11" t="s">
        <v>64</v>
      </c>
    </row>
    <row r="8" spans="1:8" ht="198" customHeight="1">
      <c r="A8" s="13" t="s">
        <v>69</v>
      </c>
      <c r="B8" s="104"/>
      <c r="C8" s="101" t="s">
        <v>371</v>
      </c>
      <c r="D8" s="11" t="s">
        <v>372</v>
      </c>
      <c r="E8" s="11">
        <v>0.1</v>
      </c>
      <c r="F8" s="22" t="s">
        <v>72</v>
      </c>
      <c r="G8" s="32">
        <f>IF(OR(G9=0,G10=0),0,E9*G9+E10*G10)</f>
        <v>1</v>
      </c>
      <c r="H8" s="11" t="s">
        <v>373</v>
      </c>
    </row>
    <row r="9" spans="1:8" ht="94.5" customHeight="1">
      <c r="A9" s="13" t="s">
        <v>74</v>
      </c>
      <c r="B9" s="104"/>
      <c r="C9" s="104"/>
      <c r="D9" s="11" t="s">
        <v>75</v>
      </c>
      <c r="E9" s="11">
        <v>0.5</v>
      </c>
      <c r="F9" s="11" t="s">
        <v>76</v>
      </c>
      <c r="G9" s="48">
        <v>1</v>
      </c>
      <c r="H9" s="11" t="s">
        <v>132</v>
      </c>
    </row>
    <row r="10" spans="1:8" ht="368.25" customHeight="1">
      <c r="A10" s="13" t="s">
        <v>77</v>
      </c>
      <c r="B10" s="104"/>
      <c r="C10" s="102"/>
      <c r="D10" s="11" t="s">
        <v>78</v>
      </c>
      <c r="E10" s="11">
        <v>0.5</v>
      </c>
      <c r="F10" s="11" t="s">
        <v>79</v>
      </c>
      <c r="G10" s="48">
        <v>1</v>
      </c>
      <c r="H10" s="11" t="s">
        <v>374</v>
      </c>
    </row>
    <row r="11" spans="1:8" ht="132.75" customHeight="1">
      <c r="A11" s="13" t="s">
        <v>81</v>
      </c>
      <c r="B11" s="104"/>
      <c r="C11" s="11" t="s">
        <v>82</v>
      </c>
      <c r="D11" s="11" t="s">
        <v>83</v>
      </c>
      <c r="E11" s="11">
        <v>0.1</v>
      </c>
      <c r="F11" s="37" t="s">
        <v>84</v>
      </c>
      <c r="G11" s="48">
        <v>1</v>
      </c>
      <c r="H11" s="11" t="s">
        <v>21</v>
      </c>
    </row>
    <row r="12" spans="1:8" ht="224.25" customHeight="1">
      <c r="A12" s="13" t="s">
        <v>86</v>
      </c>
      <c r="B12" s="104"/>
      <c r="C12" s="101" t="s">
        <v>375</v>
      </c>
      <c r="D12" s="11" t="s">
        <v>376</v>
      </c>
      <c r="E12" s="11">
        <v>0.1</v>
      </c>
      <c r="F12" s="22" t="s">
        <v>89</v>
      </c>
      <c r="G12" s="32">
        <f>IF(OR(G13=0,G14=0),0,E13*G13+E14*G14)</f>
        <v>1</v>
      </c>
      <c r="H12" s="11" t="s">
        <v>377</v>
      </c>
    </row>
    <row r="13" spans="1:8" ht="314.25" customHeight="1">
      <c r="A13" s="13" t="s">
        <v>91</v>
      </c>
      <c r="B13" s="104"/>
      <c r="C13" s="104"/>
      <c r="D13" s="11" t="s">
        <v>378</v>
      </c>
      <c r="E13" s="11">
        <v>0.5</v>
      </c>
      <c r="F13" s="22" t="s">
        <v>93</v>
      </c>
      <c r="G13" s="48">
        <v>1</v>
      </c>
      <c r="H13" s="11" t="s">
        <v>379</v>
      </c>
    </row>
    <row r="14" spans="1:8" ht="180.75" customHeight="1">
      <c r="A14" s="13" t="s">
        <v>95</v>
      </c>
      <c r="B14" s="104"/>
      <c r="C14" s="102"/>
      <c r="D14" s="11" t="s">
        <v>252</v>
      </c>
      <c r="E14" s="11">
        <v>0.5</v>
      </c>
      <c r="F14" s="22" t="s">
        <v>97</v>
      </c>
      <c r="G14" s="48">
        <v>1</v>
      </c>
      <c r="H14" s="11" t="s">
        <v>64</v>
      </c>
    </row>
    <row r="15" spans="1:8" ht="149.25" customHeight="1">
      <c r="A15" s="13" t="s">
        <v>98</v>
      </c>
      <c r="B15" s="104"/>
      <c r="C15" s="11" t="s">
        <v>99</v>
      </c>
      <c r="D15" s="11" t="s">
        <v>100</v>
      </c>
      <c r="E15" s="11">
        <v>0.1</v>
      </c>
      <c r="F15" s="22" t="s">
        <v>101</v>
      </c>
      <c r="G15" s="48">
        <v>1</v>
      </c>
      <c r="H15" s="11" t="s">
        <v>380</v>
      </c>
    </row>
    <row r="16" spans="1:8" ht="227.25" customHeight="1">
      <c r="A16" s="13" t="s">
        <v>103</v>
      </c>
      <c r="B16" s="104"/>
      <c r="C16" s="101" t="s">
        <v>381</v>
      </c>
      <c r="D16" s="11" t="s">
        <v>105</v>
      </c>
      <c r="E16" s="11">
        <v>0.1</v>
      </c>
      <c r="F16" s="22" t="s">
        <v>106</v>
      </c>
      <c r="G16" s="32">
        <f>IF(OR(G17=0,G18=0),0,E17*G17+E18*G18)</f>
        <v>1</v>
      </c>
      <c r="H16" s="11" t="s">
        <v>382</v>
      </c>
    </row>
    <row r="17" spans="1:8" ht="306" customHeight="1">
      <c r="A17" s="13" t="s">
        <v>108</v>
      </c>
      <c r="B17" s="104"/>
      <c r="C17" s="104"/>
      <c r="D17" s="11" t="s">
        <v>109</v>
      </c>
      <c r="E17" s="11">
        <v>0.5</v>
      </c>
      <c r="F17" s="11" t="s">
        <v>110</v>
      </c>
      <c r="G17" s="48">
        <v>1</v>
      </c>
      <c r="H17" s="11" t="s">
        <v>250</v>
      </c>
    </row>
    <row r="18" spans="1:8" ht="191.25" customHeight="1">
      <c r="A18" s="13" t="s">
        <v>112</v>
      </c>
      <c r="B18" s="104"/>
      <c r="C18" s="102"/>
      <c r="D18" s="11" t="s">
        <v>383</v>
      </c>
      <c r="E18" s="11">
        <v>0.5</v>
      </c>
      <c r="F18" s="11" t="s">
        <v>114</v>
      </c>
      <c r="G18" s="48">
        <v>1</v>
      </c>
      <c r="H18" s="11" t="s">
        <v>132</v>
      </c>
    </row>
    <row r="19" spans="1:8" ht="183" customHeight="1">
      <c r="A19" s="13" t="s">
        <v>115</v>
      </c>
      <c r="B19" s="104"/>
      <c r="C19" s="11" t="s">
        <v>384</v>
      </c>
      <c r="D19" s="11" t="s">
        <v>117</v>
      </c>
      <c r="E19" s="11">
        <v>0.15</v>
      </c>
      <c r="F19" s="22" t="s">
        <v>118</v>
      </c>
      <c r="G19" s="48">
        <v>1</v>
      </c>
      <c r="H19" s="11" t="s">
        <v>64</v>
      </c>
    </row>
    <row r="20" spans="1:8" ht="152.25" customHeight="1">
      <c r="A20" s="13" t="s">
        <v>119</v>
      </c>
      <c r="B20" s="102"/>
      <c r="C20" s="11" t="s">
        <v>263</v>
      </c>
      <c r="D20" s="11" t="s">
        <v>121</v>
      </c>
      <c r="E20" s="11">
        <v>0.15</v>
      </c>
      <c r="F20" s="22" t="s">
        <v>122</v>
      </c>
      <c r="G20" s="48">
        <v>1</v>
      </c>
      <c r="H20" s="11" t="s">
        <v>64</v>
      </c>
    </row>
    <row r="21" spans="1:8" ht="70.5" customHeight="1">
      <c r="A21" s="13" t="s">
        <v>22</v>
      </c>
      <c r="B21" s="101" t="s">
        <v>264</v>
      </c>
      <c r="C21" s="11" t="s">
        <v>124</v>
      </c>
      <c r="D21" s="11" t="s">
        <v>125</v>
      </c>
      <c r="E21" s="11">
        <v>0.01</v>
      </c>
      <c r="F21" s="22" t="s">
        <v>126</v>
      </c>
      <c r="G21" s="32">
        <f>E22*G22+E23*G23</f>
        <v>1</v>
      </c>
      <c r="H21" s="11" t="s">
        <v>127</v>
      </c>
    </row>
    <row r="22" spans="1:8" ht="146.25" customHeight="1">
      <c r="A22" s="19" t="s">
        <v>128</v>
      </c>
      <c r="B22" s="104"/>
      <c r="C22" s="11" t="s">
        <v>385</v>
      </c>
      <c r="D22" s="11" t="s">
        <v>130</v>
      </c>
      <c r="E22" s="11">
        <v>0.5</v>
      </c>
      <c r="F22" s="22" t="s">
        <v>131</v>
      </c>
      <c r="G22" s="48">
        <v>1</v>
      </c>
      <c r="H22" s="11" t="s">
        <v>64</v>
      </c>
    </row>
    <row r="23" spans="1:8" ht="116.25" customHeight="1">
      <c r="A23" s="19" t="s">
        <v>133</v>
      </c>
      <c r="B23" s="102"/>
      <c r="C23" s="11" t="s">
        <v>267</v>
      </c>
      <c r="D23" s="11" t="s">
        <v>268</v>
      </c>
      <c r="E23" s="11">
        <v>0.5</v>
      </c>
      <c r="F23" s="22" t="s">
        <v>136</v>
      </c>
      <c r="G23" s="48">
        <v>1</v>
      </c>
      <c r="H23" s="11" t="s">
        <v>64</v>
      </c>
    </row>
    <row r="24" spans="1:8" ht="195" customHeight="1" collapsed="1">
      <c r="A24" s="19" t="s">
        <v>27</v>
      </c>
      <c r="B24" s="11" t="s">
        <v>386</v>
      </c>
      <c r="C24" s="11" t="s">
        <v>270</v>
      </c>
      <c r="D24" s="11" t="s">
        <v>139</v>
      </c>
      <c r="E24" s="11">
        <v>0.01</v>
      </c>
      <c r="F24" s="22" t="s">
        <v>140</v>
      </c>
      <c r="G24" s="48">
        <v>1</v>
      </c>
      <c r="H24" s="11" t="s">
        <v>64</v>
      </c>
    </row>
    <row r="25" spans="1:8" s="4" customFormat="1" ht="308.25" customHeight="1">
      <c r="A25" s="12" t="s">
        <v>141</v>
      </c>
      <c r="B25" s="11" t="s">
        <v>142</v>
      </c>
      <c r="C25" s="11" t="s">
        <v>387</v>
      </c>
      <c r="D25" s="11" t="s">
        <v>144</v>
      </c>
      <c r="E25" s="11">
        <v>0.3</v>
      </c>
      <c r="F25" s="22" t="s">
        <v>145</v>
      </c>
      <c r="G25" s="48">
        <v>1</v>
      </c>
      <c r="H25" s="11" t="s">
        <v>388</v>
      </c>
    </row>
    <row r="26" spans="1:8" s="4" customFormat="1" ht="68.25" customHeight="1">
      <c r="A26" s="13" t="s">
        <v>147</v>
      </c>
      <c r="B26" s="100" t="s">
        <v>389</v>
      </c>
      <c r="C26" s="11" t="s">
        <v>390</v>
      </c>
      <c r="D26" s="11" t="s">
        <v>150</v>
      </c>
      <c r="E26" s="11">
        <v>0.62</v>
      </c>
      <c r="F26" s="22" t="s">
        <v>151</v>
      </c>
      <c r="G26" s="32">
        <f>E27*G27+E30*G30+E31*G31+E32*G32+E33*G33+E34*G34+E35*G35+E36*G36+E37*G37+E39*G39</f>
        <v>1</v>
      </c>
      <c r="H26" s="11" t="s">
        <v>391</v>
      </c>
    </row>
    <row r="27" spans="1:8" s="4" customFormat="1" ht="232.5" customHeight="1">
      <c r="A27" s="13" t="s">
        <v>153</v>
      </c>
      <c r="B27" s="100"/>
      <c r="C27" s="101" t="s">
        <v>392</v>
      </c>
      <c r="D27" s="11" t="s">
        <v>393</v>
      </c>
      <c r="E27" s="11">
        <v>0.01</v>
      </c>
      <c r="F27" s="22" t="s">
        <v>156</v>
      </c>
      <c r="G27" s="32">
        <f>IF(OR(G28=0,G29=0),0,E28*G28+E29*G29)</f>
        <v>1</v>
      </c>
      <c r="H27" s="11" t="s">
        <v>394</v>
      </c>
    </row>
    <row r="28" spans="1:8" s="4" customFormat="1" ht="306.75" customHeight="1">
      <c r="A28" s="13" t="s">
        <v>158</v>
      </c>
      <c r="B28" s="100"/>
      <c r="C28" s="104"/>
      <c r="D28" s="11" t="s">
        <v>159</v>
      </c>
      <c r="E28" s="11">
        <v>0.5</v>
      </c>
      <c r="F28" s="22" t="s">
        <v>160</v>
      </c>
      <c r="G28" s="48">
        <v>1</v>
      </c>
      <c r="H28" s="11" t="s">
        <v>395</v>
      </c>
    </row>
    <row r="29" spans="1:8" s="4" customFormat="1" ht="184.5" customHeight="1">
      <c r="A29" s="13" t="s">
        <v>162</v>
      </c>
      <c r="B29" s="100"/>
      <c r="C29" s="102"/>
      <c r="D29" s="11" t="s">
        <v>163</v>
      </c>
      <c r="E29" s="11">
        <v>0.5</v>
      </c>
      <c r="F29" s="22" t="s">
        <v>164</v>
      </c>
      <c r="G29" s="48">
        <v>1</v>
      </c>
      <c r="H29" s="11" t="s">
        <v>64</v>
      </c>
    </row>
    <row r="30" spans="1:8" s="4" customFormat="1" ht="213" customHeight="1">
      <c r="A30" s="13" t="s">
        <v>165</v>
      </c>
      <c r="B30" s="100"/>
      <c r="C30" s="11" t="s">
        <v>396</v>
      </c>
      <c r="D30" s="11" t="s">
        <v>167</v>
      </c>
      <c r="E30" s="11">
        <v>0.05</v>
      </c>
      <c r="F30" s="22" t="s">
        <v>397</v>
      </c>
      <c r="G30" s="48">
        <v>1</v>
      </c>
      <c r="H30" s="11" t="s">
        <v>64</v>
      </c>
    </row>
    <row r="31" spans="1:8" s="4" customFormat="1" ht="271.5" customHeight="1">
      <c r="A31" s="13" t="s">
        <v>169</v>
      </c>
      <c r="B31" s="100"/>
      <c r="C31" s="11" t="s">
        <v>398</v>
      </c>
      <c r="D31" s="11" t="s">
        <v>399</v>
      </c>
      <c r="E31" s="11">
        <v>0.05</v>
      </c>
      <c r="F31" s="22" t="s">
        <v>172</v>
      </c>
      <c r="G31" s="48">
        <v>1</v>
      </c>
      <c r="H31" s="11" t="s">
        <v>21</v>
      </c>
    </row>
    <row r="32" spans="1:8" s="4" customFormat="1" ht="99.75" customHeight="1">
      <c r="A32" s="13" t="s">
        <v>174</v>
      </c>
      <c r="B32" s="100"/>
      <c r="C32" s="11" t="s">
        <v>400</v>
      </c>
      <c r="D32" s="11" t="s">
        <v>401</v>
      </c>
      <c r="E32" s="11">
        <v>0.4</v>
      </c>
      <c r="F32" s="22" t="s">
        <v>177</v>
      </c>
      <c r="G32" s="48">
        <v>1</v>
      </c>
      <c r="H32" s="11" t="s">
        <v>402</v>
      </c>
    </row>
    <row r="33" spans="1:8" s="4" customFormat="1" ht="163.5" customHeight="1">
      <c r="A33" s="13" t="s">
        <v>179</v>
      </c>
      <c r="B33" s="100"/>
      <c r="C33" s="11" t="s">
        <v>403</v>
      </c>
      <c r="D33" s="11" t="s">
        <v>305</v>
      </c>
      <c r="E33" s="11">
        <v>0.02</v>
      </c>
      <c r="F33" s="22" t="s">
        <v>182</v>
      </c>
      <c r="G33" s="48">
        <v>1</v>
      </c>
      <c r="H33" s="11" t="s">
        <v>21</v>
      </c>
    </row>
    <row r="34" spans="1:8" s="4" customFormat="1" ht="99.75" customHeight="1">
      <c r="A34" s="13" t="s">
        <v>184</v>
      </c>
      <c r="B34" s="100"/>
      <c r="C34" s="11" t="s">
        <v>404</v>
      </c>
      <c r="D34" s="11" t="s">
        <v>186</v>
      </c>
      <c r="E34" s="11">
        <v>0.4</v>
      </c>
      <c r="F34" s="22" t="s">
        <v>187</v>
      </c>
      <c r="G34" s="48">
        <v>1</v>
      </c>
      <c r="H34" s="11" t="s">
        <v>405</v>
      </c>
    </row>
    <row r="35" spans="1:8" s="4" customFormat="1" ht="98.25" customHeight="1">
      <c r="A35" s="13" t="s">
        <v>189</v>
      </c>
      <c r="B35" s="100"/>
      <c r="C35" s="11" t="s">
        <v>406</v>
      </c>
      <c r="D35" s="11" t="s">
        <v>191</v>
      </c>
      <c r="E35" s="11">
        <v>0.01</v>
      </c>
      <c r="F35" s="22" t="s">
        <v>312</v>
      </c>
      <c r="G35" s="48">
        <v>1</v>
      </c>
      <c r="H35" s="11" t="s">
        <v>64</v>
      </c>
    </row>
    <row r="36" spans="1:8" s="4" customFormat="1" ht="84.75" customHeight="1">
      <c r="A36" s="13" t="s">
        <v>194</v>
      </c>
      <c r="B36" s="100"/>
      <c r="C36" s="53" t="s">
        <v>407</v>
      </c>
      <c r="D36" s="11" t="s">
        <v>196</v>
      </c>
      <c r="E36" s="11">
        <v>0.01</v>
      </c>
      <c r="F36" s="22" t="s">
        <v>197</v>
      </c>
      <c r="G36" s="48">
        <v>1</v>
      </c>
      <c r="H36" s="11" t="s">
        <v>64</v>
      </c>
    </row>
    <row r="37" spans="1:8" s="4" customFormat="1" ht="42" customHeight="1">
      <c r="A37" s="13" t="s">
        <v>198</v>
      </c>
      <c r="B37" s="100"/>
      <c r="C37" s="101" t="s">
        <v>199</v>
      </c>
      <c r="D37" s="101" t="s">
        <v>408</v>
      </c>
      <c r="E37" s="11">
        <v>0.04</v>
      </c>
      <c r="F37" s="22" t="s">
        <v>201</v>
      </c>
      <c r="G37" s="32">
        <f>G38/100</f>
        <v>1</v>
      </c>
      <c r="H37" s="11" t="s">
        <v>409</v>
      </c>
    </row>
    <row r="38" spans="1:8" s="4" customFormat="1" ht="198.75" customHeight="1">
      <c r="A38" s="13" t="s">
        <v>203</v>
      </c>
      <c r="B38" s="100"/>
      <c r="C38" s="102"/>
      <c r="D38" s="102"/>
      <c r="E38" s="11" t="s">
        <v>365</v>
      </c>
      <c r="F38" s="54" t="s">
        <v>204</v>
      </c>
      <c r="G38" s="48">
        <v>100</v>
      </c>
      <c r="H38" s="11" t="s">
        <v>205</v>
      </c>
    </row>
    <row r="39" spans="1:8" s="4" customFormat="1" ht="278.25" customHeight="1">
      <c r="A39" s="13" t="s">
        <v>206</v>
      </c>
      <c r="B39" s="100"/>
      <c r="C39" s="11" t="s">
        <v>207</v>
      </c>
      <c r="D39" s="11" t="s">
        <v>208</v>
      </c>
      <c r="E39" s="11">
        <v>0.01</v>
      </c>
      <c r="F39" s="11" t="s">
        <v>209</v>
      </c>
      <c r="G39" s="48">
        <v>1</v>
      </c>
      <c r="H39" s="11" t="s">
        <v>410</v>
      </c>
    </row>
    <row r="40" spans="1:8" s="4" customFormat="1" ht="232.5" customHeight="1">
      <c r="A40" s="23" t="s">
        <v>277</v>
      </c>
      <c r="B40" s="40" t="s">
        <v>350</v>
      </c>
      <c r="C40" s="45" t="s">
        <v>411</v>
      </c>
      <c r="D40" s="45" t="s">
        <v>352</v>
      </c>
      <c r="E40" s="55">
        <v>0.01</v>
      </c>
      <c r="F40" s="55" t="s">
        <v>353</v>
      </c>
      <c r="G40" s="48">
        <v>1</v>
      </c>
      <c r="H40" s="11" t="s">
        <v>412</v>
      </c>
    </row>
    <row r="41" spans="1:8" s="4" customFormat="1" ht="409.5">
      <c r="A41" s="23" t="s">
        <v>211</v>
      </c>
      <c r="B41" s="47" t="s">
        <v>413</v>
      </c>
      <c r="C41" s="20" t="s">
        <v>414</v>
      </c>
      <c r="D41" s="20" t="s">
        <v>214</v>
      </c>
      <c r="E41" s="11">
        <v>0.05</v>
      </c>
      <c r="F41" s="22" t="s">
        <v>215</v>
      </c>
      <c r="G41" s="48">
        <v>1</v>
      </c>
      <c r="H41" s="11" t="s">
        <v>412</v>
      </c>
    </row>
    <row r="42" spans="1:8" s="4" customFormat="1" ht="63">
      <c r="A42" s="24" t="s">
        <v>357</v>
      </c>
      <c r="B42" s="25" t="s">
        <v>415</v>
      </c>
      <c r="C42" s="25" t="s">
        <v>416</v>
      </c>
      <c r="D42" s="25" t="s">
        <v>360</v>
      </c>
      <c r="E42" s="25">
        <v>0.05</v>
      </c>
      <c r="F42" s="25" t="s">
        <v>361</v>
      </c>
      <c r="G42" s="48">
        <v>1</v>
      </c>
      <c r="H42" s="25" t="s">
        <v>417</v>
      </c>
    </row>
    <row r="43" spans="1:8">
      <c r="B43" s="29"/>
    </row>
    <row r="44" spans="1:8">
      <c r="B44" s="29"/>
    </row>
    <row r="45" spans="1:8">
      <c r="B45" s="29"/>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formula1>#REF!</formula1>
    </dataValidation>
    <dataValidation type="list" allowBlank="1" showInputMessage="1" showErrorMessage="1" sqref="G6:G7 G9:G10 G13:G15 G17:G20 G22:G25 G28:G36 G39:G42">
      <formula1>"0,1"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26" customWidth="1"/>
    <col min="2" max="2" width="53.42578125" style="27" customWidth="1"/>
    <col min="3" max="3" width="55.28515625" style="27" customWidth="1"/>
    <col min="4" max="4" width="32.140625" style="28" customWidth="1"/>
    <col min="5" max="5" width="13.5703125" style="27" customWidth="1"/>
    <col min="6" max="6" width="17.42578125" style="27" customWidth="1"/>
    <col min="7" max="7" width="22.42578125" style="27" customWidth="1"/>
    <col min="8" max="8" width="50" style="29" customWidth="1"/>
  </cols>
  <sheetData>
    <row r="1" spans="1:8" ht="147.75" customHeight="1">
      <c r="A1" s="106" t="s">
        <v>418</v>
      </c>
      <c r="B1" s="106"/>
      <c r="C1" s="106"/>
      <c r="D1" s="106"/>
      <c r="E1" s="106"/>
      <c r="F1" s="106"/>
      <c r="G1" s="106"/>
      <c r="H1" s="106"/>
    </row>
    <row r="2" spans="1:8" ht="66" customHeight="1">
      <c r="A2" s="9" t="s">
        <v>1</v>
      </c>
      <c r="B2" s="10" t="s">
        <v>2</v>
      </c>
      <c r="C2" s="10" t="s">
        <v>3</v>
      </c>
      <c r="D2" s="10" t="s">
        <v>4</v>
      </c>
      <c r="E2" s="10" t="s">
        <v>5</v>
      </c>
      <c r="F2" s="10" t="s">
        <v>6</v>
      </c>
      <c r="G2" s="10" t="s">
        <v>7</v>
      </c>
      <c r="H2" s="10" t="s">
        <v>8</v>
      </c>
    </row>
    <row r="3" spans="1:8" ht="34.5" customHeight="1">
      <c r="A3" s="30"/>
      <c r="B3" s="31"/>
      <c r="C3" s="31"/>
      <c r="D3" s="107" t="s">
        <v>9</v>
      </c>
      <c r="E3" s="108"/>
      <c r="F3" s="109"/>
      <c r="G3" s="32">
        <f>E4*G4+E25*G25+E28*G28+E32*G32+E31*G31</f>
        <v>1</v>
      </c>
      <c r="H3" s="33" t="s">
        <v>419</v>
      </c>
    </row>
    <row r="4" spans="1:8" ht="131.25" customHeight="1">
      <c r="A4" s="34">
        <v>1</v>
      </c>
      <c r="B4" s="35" t="s">
        <v>420</v>
      </c>
      <c r="C4" s="36" t="s">
        <v>39</v>
      </c>
      <c r="D4" s="36" t="s">
        <v>13</v>
      </c>
      <c r="E4" s="37">
        <v>0.85</v>
      </c>
      <c r="F4" s="17" t="s">
        <v>14</v>
      </c>
      <c r="G4" s="38">
        <f>E5*G5+E16*G16+E19*G19+E22*G22</f>
        <v>1</v>
      </c>
      <c r="H4" s="11" t="s">
        <v>421</v>
      </c>
    </row>
    <row r="5" spans="1:8" ht="84" customHeight="1">
      <c r="A5" s="13" t="s">
        <v>16</v>
      </c>
      <c r="B5" s="101" t="s">
        <v>422</v>
      </c>
      <c r="C5" s="11" t="s">
        <v>423</v>
      </c>
      <c r="D5" s="11" t="s">
        <v>424</v>
      </c>
      <c r="E5" s="17">
        <v>0.8</v>
      </c>
      <c r="F5" s="17" t="s">
        <v>425</v>
      </c>
      <c r="G5" s="38">
        <f>E6*G6+E7*G7+E8*G8+E9*G9+E10*G10+E11*G11+E12*G12+E13*G13+E14*G14+E15*G15</f>
        <v>1</v>
      </c>
      <c r="H5" s="11" t="s">
        <v>426</v>
      </c>
    </row>
    <row r="6" spans="1:8" ht="180" customHeight="1">
      <c r="A6" s="13" t="s">
        <v>60</v>
      </c>
      <c r="B6" s="104"/>
      <c r="C6" s="11" t="s">
        <v>427</v>
      </c>
      <c r="D6" s="11" t="s">
        <v>428</v>
      </c>
      <c r="E6" s="17">
        <v>0.31</v>
      </c>
      <c r="F6" s="17" t="s">
        <v>429</v>
      </c>
      <c r="G6" s="39">
        <v>1</v>
      </c>
      <c r="H6" s="11" t="s">
        <v>430</v>
      </c>
    </row>
    <row r="7" spans="1:8" ht="178.5" customHeight="1">
      <c r="A7" s="13" t="s">
        <v>65</v>
      </c>
      <c r="B7" s="104"/>
      <c r="C7" s="11" t="s">
        <v>431</v>
      </c>
      <c r="D7" s="40" t="s">
        <v>432</v>
      </c>
      <c r="E7" s="41">
        <v>0.31</v>
      </c>
      <c r="F7" s="17" t="s">
        <v>177</v>
      </c>
      <c r="G7" s="39">
        <v>1</v>
      </c>
      <c r="H7" s="11" t="s">
        <v>430</v>
      </c>
    </row>
    <row r="8" spans="1:8" ht="177.75" customHeight="1">
      <c r="A8" s="34" t="s">
        <v>69</v>
      </c>
      <c r="B8" s="104"/>
      <c r="C8" s="36" t="s">
        <v>433</v>
      </c>
      <c r="D8" s="36" t="s">
        <v>434</v>
      </c>
      <c r="E8" s="42">
        <v>0.01</v>
      </c>
      <c r="F8" s="37" t="s">
        <v>435</v>
      </c>
      <c r="G8" s="39">
        <v>1</v>
      </c>
      <c r="H8" s="11" t="s">
        <v>21</v>
      </c>
    </row>
    <row r="9" spans="1:8" ht="272.25" customHeight="1">
      <c r="A9" s="34" t="s">
        <v>81</v>
      </c>
      <c r="B9" s="104"/>
      <c r="C9" s="36" t="s">
        <v>436</v>
      </c>
      <c r="D9" s="36" t="s">
        <v>437</v>
      </c>
      <c r="E9" s="37">
        <v>0.01</v>
      </c>
      <c r="F9" s="37" t="s">
        <v>106</v>
      </c>
      <c r="G9" s="39">
        <v>1</v>
      </c>
      <c r="H9" s="11" t="s">
        <v>21</v>
      </c>
    </row>
    <row r="10" spans="1:8" ht="225" customHeight="1">
      <c r="A10" s="13" t="s">
        <v>86</v>
      </c>
      <c r="B10" s="104"/>
      <c r="C10" s="36" t="s">
        <v>438</v>
      </c>
      <c r="D10" s="36" t="s">
        <v>439</v>
      </c>
      <c r="E10" s="42">
        <v>0.31</v>
      </c>
      <c r="F10" s="17" t="s">
        <v>172</v>
      </c>
      <c r="G10" s="39">
        <v>1</v>
      </c>
      <c r="H10" s="11" t="s">
        <v>440</v>
      </c>
    </row>
    <row r="11" spans="1:8" ht="193.5" customHeight="1">
      <c r="A11" s="34" t="s">
        <v>98</v>
      </c>
      <c r="B11" s="104"/>
      <c r="C11" s="36" t="s">
        <v>441</v>
      </c>
      <c r="D11" s="36" t="s">
        <v>442</v>
      </c>
      <c r="E11" s="42">
        <v>0.01</v>
      </c>
      <c r="F11" s="43" t="s">
        <v>72</v>
      </c>
      <c r="G11" s="17">
        <v>1</v>
      </c>
      <c r="H11" s="11" t="s">
        <v>132</v>
      </c>
    </row>
    <row r="12" spans="1:8" ht="113.25" customHeight="1">
      <c r="A12" s="34" t="s">
        <v>103</v>
      </c>
      <c r="B12" s="104"/>
      <c r="C12" s="36" t="s">
        <v>443</v>
      </c>
      <c r="D12" s="36" t="s">
        <v>83</v>
      </c>
      <c r="E12" s="37">
        <v>0.01</v>
      </c>
      <c r="F12" s="37" t="s">
        <v>84</v>
      </c>
      <c r="G12" s="39">
        <v>1</v>
      </c>
      <c r="H12" s="11" t="s">
        <v>132</v>
      </c>
    </row>
    <row r="13" spans="1:8" ht="145.5" customHeight="1">
      <c r="A13" s="13" t="s">
        <v>115</v>
      </c>
      <c r="B13" s="104"/>
      <c r="C13" s="36" t="s">
        <v>444</v>
      </c>
      <c r="D13" s="36" t="s">
        <v>445</v>
      </c>
      <c r="E13" s="37">
        <v>0.01</v>
      </c>
      <c r="F13" s="37" t="s">
        <v>446</v>
      </c>
      <c r="G13" s="39">
        <v>1</v>
      </c>
      <c r="H13" s="11" t="s">
        <v>132</v>
      </c>
    </row>
    <row r="14" spans="1:8" ht="128.25" customHeight="1">
      <c r="A14" s="34" t="s">
        <v>119</v>
      </c>
      <c r="B14" s="104"/>
      <c r="C14" s="36" t="s">
        <v>447</v>
      </c>
      <c r="D14" s="36" t="s">
        <v>226</v>
      </c>
      <c r="E14" s="37">
        <v>0.01</v>
      </c>
      <c r="F14" s="37" t="s">
        <v>63</v>
      </c>
      <c r="G14" s="39">
        <v>1</v>
      </c>
      <c r="H14" s="11" t="s">
        <v>132</v>
      </c>
    </row>
    <row r="15" spans="1:8" ht="194.25" customHeight="1">
      <c r="A15" s="34" t="s">
        <v>262</v>
      </c>
      <c r="B15" s="104"/>
      <c r="C15" s="36" t="s">
        <v>448</v>
      </c>
      <c r="D15" s="36" t="s">
        <v>449</v>
      </c>
      <c r="E15" s="37">
        <v>0.01</v>
      </c>
      <c r="F15" s="37" t="s">
        <v>450</v>
      </c>
      <c r="G15" s="37">
        <v>1</v>
      </c>
      <c r="H15" s="11" t="s">
        <v>132</v>
      </c>
    </row>
    <row r="16" spans="1:8" ht="81" customHeight="1">
      <c r="A16" s="12" t="s">
        <v>22</v>
      </c>
      <c r="B16" s="101" t="s">
        <v>451</v>
      </c>
      <c r="C16" s="11" t="s">
        <v>452</v>
      </c>
      <c r="D16" s="11" t="s">
        <v>453</v>
      </c>
      <c r="E16" s="17">
        <v>0.03</v>
      </c>
      <c r="F16" s="43" t="s">
        <v>454</v>
      </c>
      <c r="G16" s="44">
        <f>E17*G17+E18*G18</f>
        <v>1</v>
      </c>
      <c r="H16" s="11" t="s">
        <v>455</v>
      </c>
    </row>
    <row r="17" spans="1:8" ht="147" customHeight="1">
      <c r="A17" s="12" t="s">
        <v>128</v>
      </c>
      <c r="B17" s="104"/>
      <c r="C17" s="11" t="s">
        <v>456</v>
      </c>
      <c r="D17" s="11" t="s">
        <v>457</v>
      </c>
      <c r="E17" s="17">
        <v>0.5</v>
      </c>
      <c r="F17" s="43" t="s">
        <v>458</v>
      </c>
      <c r="G17" s="39">
        <v>1</v>
      </c>
      <c r="H17" s="11" t="s">
        <v>64</v>
      </c>
    </row>
    <row r="18" spans="1:8" ht="243" customHeight="1">
      <c r="A18" s="12" t="s">
        <v>133</v>
      </c>
      <c r="B18" s="102"/>
      <c r="C18" s="11" t="s">
        <v>459</v>
      </c>
      <c r="D18" s="11" t="s">
        <v>460</v>
      </c>
      <c r="E18" s="17">
        <v>0.5</v>
      </c>
      <c r="F18" s="43" t="s">
        <v>461</v>
      </c>
      <c r="G18" s="39">
        <v>1</v>
      </c>
      <c r="H18" s="11" t="s">
        <v>21</v>
      </c>
    </row>
    <row r="19" spans="1:8" ht="68.25" customHeight="1">
      <c r="A19" s="12" t="s">
        <v>27</v>
      </c>
      <c r="B19" s="100" t="s">
        <v>462</v>
      </c>
      <c r="C19" s="46" t="s">
        <v>463</v>
      </c>
      <c r="D19" s="36" t="s">
        <v>464</v>
      </c>
      <c r="E19" s="37">
        <v>0.15</v>
      </c>
      <c r="F19" s="43" t="s">
        <v>465</v>
      </c>
      <c r="G19" s="38">
        <f>E20*G20+E21*G21</f>
        <v>1</v>
      </c>
      <c r="H19" s="11" t="s">
        <v>466</v>
      </c>
    </row>
    <row r="20" spans="1:8" ht="97.5" customHeight="1">
      <c r="A20" s="12" t="s">
        <v>467</v>
      </c>
      <c r="B20" s="105"/>
      <c r="C20" s="11" t="s">
        <v>468</v>
      </c>
      <c r="D20" s="11" t="s">
        <v>469</v>
      </c>
      <c r="E20" s="17">
        <v>0.05</v>
      </c>
      <c r="F20" s="43" t="s">
        <v>470</v>
      </c>
      <c r="G20" s="39">
        <v>1</v>
      </c>
      <c r="H20" s="11" t="s">
        <v>132</v>
      </c>
    </row>
    <row r="21" spans="1:8" ht="162" customHeight="1">
      <c r="A21" s="12" t="s">
        <v>471</v>
      </c>
      <c r="B21" s="105"/>
      <c r="C21" s="11" t="s">
        <v>472</v>
      </c>
      <c r="D21" s="11" t="s">
        <v>473</v>
      </c>
      <c r="E21" s="17">
        <v>0.95</v>
      </c>
      <c r="F21" s="17" t="s">
        <v>474</v>
      </c>
      <c r="G21" s="39">
        <v>1</v>
      </c>
      <c r="H21" s="11" t="s">
        <v>64</v>
      </c>
    </row>
    <row r="22" spans="1:8" ht="63">
      <c r="A22" s="12" t="s">
        <v>141</v>
      </c>
      <c r="B22" s="100" t="s">
        <v>475</v>
      </c>
      <c r="C22" s="36" t="s">
        <v>476</v>
      </c>
      <c r="D22" s="36" t="s">
        <v>477</v>
      </c>
      <c r="E22" s="17">
        <v>0.02</v>
      </c>
      <c r="F22" s="17" t="s">
        <v>478</v>
      </c>
      <c r="G22" s="38">
        <f>E23*G23+E24*G24</f>
        <v>1</v>
      </c>
      <c r="H22" s="11" t="s">
        <v>479</v>
      </c>
    </row>
    <row r="23" spans="1:8" ht="114.75" customHeight="1">
      <c r="A23" s="12" t="s">
        <v>480</v>
      </c>
      <c r="B23" s="105"/>
      <c r="C23" s="36" t="s">
        <v>481</v>
      </c>
      <c r="D23" s="36" t="s">
        <v>482</v>
      </c>
      <c r="E23" s="17">
        <v>0.5</v>
      </c>
      <c r="F23" s="17" t="s">
        <v>483</v>
      </c>
      <c r="G23" s="39">
        <v>1</v>
      </c>
      <c r="H23" s="11" t="s">
        <v>21</v>
      </c>
    </row>
    <row r="24" spans="1:8" ht="86.25" customHeight="1">
      <c r="A24" s="12" t="s">
        <v>484</v>
      </c>
      <c r="B24" s="105"/>
      <c r="C24" s="11" t="s">
        <v>485</v>
      </c>
      <c r="D24" s="11" t="s">
        <v>486</v>
      </c>
      <c r="E24" s="17">
        <v>0.5</v>
      </c>
      <c r="F24" s="17" t="s">
        <v>487</v>
      </c>
      <c r="G24" s="39">
        <v>1</v>
      </c>
      <c r="H24" s="11" t="s">
        <v>21</v>
      </c>
    </row>
    <row r="25" spans="1:8" ht="63.75" customHeight="1">
      <c r="A25" s="19" t="s">
        <v>211</v>
      </c>
      <c r="B25" s="101" t="s">
        <v>488</v>
      </c>
      <c r="C25" s="11" t="s">
        <v>489</v>
      </c>
      <c r="D25" s="11" t="s">
        <v>490</v>
      </c>
      <c r="E25" s="17">
        <v>0.06</v>
      </c>
      <c r="F25" s="17" t="s">
        <v>491</v>
      </c>
      <c r="G25" s="38">
        <f>E26*G26+E27*G27</f>
        <v>1</v>
      </c>
      <c r="H25" s="11" t="s">
        <v>492</v>
      </c>
    </row>
    <row r="26" spans="1:8" ht="84" customHeight="1">
      <c r="A26" s="19" t="s">
        <v>38</v>
      </c>
      <c r="B26" s="104"/>
      <c r="C26" s="11" t="s">
        <v>493</v>
      </c>
      <c r="D26" s="11" t="s">
        <v>494</v>
      </c>
      <c r="E26" s="17">
        <v>0.7</v>
      </c>
      <c r="F26" s="17" t="s">
        <v>495</v>
      </c>
      <c r="G26" s="39">
        <v>1</v>
      </c>
      <c r="H26" s="11" t="s">
        <v>64</v>
      </c>
    </row>
    <row r="27" spans="1:8" ht="240" customHeight="1">
      <c r="A27" s="19" t="s">
        <v>42</v>
      </c>
      <c r="B27" s="104"/>
      <c r="C27" s="11" t="s">
        <v>496</v>
      </c>
      <c r="D27" s="11" t="s">
        <v>497</v>
      </c>
      <c r="E27" s="17">
        <v>0.3</v>
      </c>
      <c r="F27" s="17" t="s">
        <v>498</v>
      </c>
      <c r="G27" s="39">
        <v>1</v>
      </c>
      <c r="H27" s="11" t="s">
        <v>64</v>
      </c>
    </row>
    <row r="28" spans="1:8" ht="144.75" customHeight="1">
      <c r="A28" s="12" t="s">
        <v>357</v>
      </c>
      <c r="B28" s="101" t="s">
        <v>499</v>
      </c>
      <c r="C28" s="101" t="s">
        <v>500</v>
      </c>
      <c r="D28" s="11" t="s">
        <v>501</v>
      </c>
      <c r="E28" s="17">
        <v>0.02</v>
      </c>
      <c r="F28" s="17" t="s">
        <v>502</v>
      </c>
      <c r="G28" s="38">
        <f>E29*G29+E30*G30</f>
        <v>1</v>
      </c>
      <c r="H28" s="11" t="s">
        <v>503</v>
      </c>
    </row>
    <row r="29" spans="1:8" ht="81" customHeight="1">
      <c r="A29" s="12" t="s">
        <v>504</v>
      </c>
      <c r="B29" s="104"/>
      <c r="C29" s="104"/>
      <c r="D29" s="11" t="s">
        <v>505</v>
      </c>
      <c r="E29" s="17">
        <v>0.5</v>
      </c>
      <c r="F29" s="17" t="s">
        <v>506</v>
      </c>
      <c r="G29" s="39">
        <v>1</v>
      </c>
      <c r="H29" s="11" t="s">
        <v>64</v>
      </c>
    </row>
    <row r="30" spans="1:8" ht="98.25" customHeight="1">
      <c r="A30" s="12" t="s">
        <v>507</v>
      </c>
      <c r="B30" s="102"/>
      <c r="C30" s="102"/>
      <c r="D30" s="11" t="s">
        <v>508</v>
      </c>
      <c r="E30" s="17">
        <v>0.5</v>
      </c>
      <c r="F30" s="17" t="s">
        <v>509</v>
      </c>
      <c r="G30" s="39">
        <v>1</v>
      </c>
      <c r="H30" s="11" t="s">
        <v>21</v>
      </c>
    </row>
    <row r="31" spans="1:8" ht="409.5">
      <c r="A31" s="23" t="s">
        <v>510</v>
      </c>
      <c r="B31" s="47" t="s">
        <v>511</v>
      </c>
      <c r="C31" s="20" t="s">
        <v>512</v>
      </c>
      <c r="D31" s="20" t="s">
        <v>214</v>
      </c>
      <c r="E31" s="11">
        <v>0.05</v>
      </c>
      <c r="F31" s="22" t="s">
        <v>215</v>
      </c>
      <c r="G31" s="48">
        <v>1</v>
      </c>
      <c r="H31" s="11" t="s">
        <v>64</v>
      </c>
    </row>
    <row r="32" spans="1:8" ht="107.25" customHeight="1">
      <c r="A32" s="24" t="s">
        <v>513</v>
      </c>
      <c r="B32" s="25" t="s">
        <v>514</v>
      </c>
      <c r="C32" s="25" t="s">
        <v>359</v>
      </c>
      <c r="D32" s="25" t="s">
        <v>515</v>
      </c>
      <c r="E32" s="25">
        <v>0.02</v>
      </c>
      <c r="F32" s="25" t="s">
        <v>361</v>
      </c>
      <c r="G32" s="49">
        <v>1</v>
      </c>
      <c r="H32" s="11" t="s">
        <v>21</v>
      </c>
    </row>
    <row r="33" spans="1:7">
      <c r="A33" s="50"/>
      <c r="B33" s="29"/>
      <c r="C33" s="29"/>
      <c r="D33" s="2"/>
      <c r="E33" s="29"/>
      <c r="F33" s="29"/>
      <c r="G33" s="29"/>
    </row>
    <row r="34" spans="1:7">
      <c r="A34" s="50"/>
      <c r="B34" s="29"/>
      <c r="C34" s="29"/>
      <c r="D34" s="2"/>
      <c r="E34" s="29"/>
      <c r="F34" s="29"/>
      <c r="G34" s="29"/>
    </row>
    <row r="35" spans="1:7">
      <c r="A35" s="50"/>
      <c r="B35" s="29"/>
      <c r="C35" s="29"/>
      <c r="D35" s="2"/>
      <c r="E35" s="29"/>
      <c r="F35" s="29"/>
      <c r="G35" s="29"/>
    </row>
    <row r="36" spans="1:7">
      <c r="A36" s="50"/>
      <c r="B36" s="29"/>
      <c r="C36" s="29"/>
      <c r="D36" s="2"/>
      <c r="E36" s="29"/>
      <c r="F36" s="29"/>
      <c r="G36" s="29"/>
    </row>
    <row r="37" spans="1:7">
      <c r="A37" s="50"/>
      <c r="B37" s="29"/>
      <c r="C37" s="29"/>
      <c r="D37" s="2"/>
      <c r="E37" s="29"/>
      <c r="F37" s="29"/>
      <c r="G37" s="29"/>
    </row>
    <row r="38" spans="1:7">
      <c r="A38" s="50"/>
      <c r="B38" s="29"/>
      <c r="C38" s="29"/>
      <c r="D38" s="2"/>
      <c r="E38" s="29"/>
      <c r="F38" s="29"/>
      <c r="G38" s="29"/>
    </row>
    <row r="39" spans="1:7">
      <c r="A39" s="50"/>
      <c r="B39" s="29"/>
      <c r="C39" s="29"/>
      <c r="D39" s="2"/>
      <c r="E39" s="29"/>
      <c r="F39" s="29"/>
      <c r="G39" s="29"/>
    </row>
    <row r="40" spans="1:7">
      <c r="A40" s="50"/>
      <c r="B40" s="29"/>
      <c r="C40" s="29"/>
      <c r="D40" s="2"/>
      <c r="E40" s="29"/>
      <c r="F40" s="29"/>
      <c r="G40" s="29"/>
    </row>
    <row r="41" spans="1:7">
      <c r="A41" s="50"/>
      <c r="B41" s="29"/>
      <c r="C41" s="29"/>
      <c r="D41" s="2"/>
      <c r="E41" s="29"/>
      <c r="F41" s="29"/>
      <c r="G41" s="29"/>
    </row>
    <row r="42" spans="1:7">
      <c r="A42" s="50"/>
      <c r="B42" s="29"/>
      <c r="C42" s="29"/>
      <c r="D42" s="2"/>
      <c r="E42" s="29"/>
      <c r="F42" s="29"/>
      <c r="G42" s="29"/>
    </row>
    <row r="43" spans="1:7">
      <c r="A43" s="50"/>
      <c r="B43" s="29"/>
      <c r="C43" s="29"/>
      <c r="D43" s="2"/>
      <c r="E43" s="29"/>
      <c r="F43" s="29"/>
      <c r="G43" s="29"/>
    </row>
    <row r="44" spans="1:7">
      <c r="A44" s="50"/>
      <c r="B44" s="29"/>
      <c r="C44" s="29"/>
      <c r="D44" s="2"/>
      <c r="E44" s="29"/>
      <c r="F44" s="29"/>
      <c r="G44" s="29"/>
    </row>
    <row r="45" spans="1:7">
      <c r="A45" s="50"/>
      <c r="B45" s="29"/>
      <c r="C45" s="29"/>
      <c r="D45" s="2"/>
      <c r="E45" s="29"/>
      <c r="F45" s="29"/>
      <c r="G45" s="29"/>
    </row>
    <row r="46" spans="1:7">
      <c r="A46" s="50"/>
      <c r="B46" s="29"/>
      <c r="C46" s="29"/>
      <c r="D46" s="2"/>
      <c r="E46" s="29"/>
      <c r="F46" s="29"/>
      <c r="G46" s="29"/>
    </row>
    <row r="47" spans="1:7">
      <c r="A47" s="50"/>
      <c r="B47" s="29"/>
      <c r="C47" s="29"/>
      <c r="D47" s="2"/>
      <c r="E47" s="29"/>
      <c r="F47" s="29"/>
      <c r="G47" s="29"/>
    </row>
    <row r="48" spans="1:7">
      <c r="A48" s="50"/>
      <c r="B48" s="29"/>
      <c r="C48" s="29"/>
      <c r="D48" s="2"/>
      <c r="E48" s="29"/>
      <c r="F48" s="29"/>
      <c r="G48" s="29"/>
    </row>
    <row r="49" spans="1:7">
      <c r="A49" s="50"/>
      <c r="B49" s="29"/>
      <c r="C49" s="29"/>
      <c r="D49" s="2"/>
      <c r="E49" s="29"/>
      <c r="F49" s="29"/>
      <c r="G49" s="29"/>
    </row>
    <row r="50" spans="1:7">
      <c r="A50" s="50"/>
      <c r="B50" s="29"/>
      <c r="C50" s="29"/>
      <c r="D50" s="2"/>
      <c r="E50" s="29"/>
      <c r="F50" s="29"/>
      <c r="G50" s="29"/>
    </row>
    <row r="51" spans="1:7">
      <c r="A51" s="50"/>
      <c r="B51" s="29"/>
      <c r="C51" s="29"/>
      <c r="D51" s="2"/>
      <c r="E51" s="29"/>
      <c r="F51" s="29"/>
      <c r="G51" s="29"/>
    </row>
    <row r="52" spans="1:7">
      <c r="A52" s="50"/>
      <c r="B52" s="29"/>
      <c r="C52" s="29"/>
      <c r="D52" s="2"/>
      <c r="E52" s="29"/>
      <c r="F52" s="29"/>
      <c r="G52" s="29"/>
    </row>
    <row r="53" spans="1:7">
      <c r="A53" s="50"/>
      <c r="B53" s="29"/>
      <c r="C53" s="29"/>
      <c r="D53" s="2"/>
      <c r="E53" s="29"/>
      <c r="F53" s="29"/>
      <c r="G53" s="29"/>
    </row>
    <row r="54" spans="1:7">
      <c r="A54" s="50"/>
      <c r="B54" s="29"/>
      <c r="C54" s="29"/>
      <c r="D54" s="2"/>
      <c r="E54" s="29"/>
      <c r="F54" s="29"/>
      <c r="G54" s="29"/>
    </row>
    <row r="55" spans="1:7">
      <c r="A55" s="50"/>
      <c r="B55" s="29"/>
      <c r="C55" s="29"/>
      <c r="D55" s="2"/>
      <c r="E55" s="29"/>
      <c r="F55" s="29"/>
      <c r="G55" s="29"/>
    </row>
    <row r="56" spans="1:7">
      <c r="A56" s="50"/>
      <c r="B56" s="29"/>
      <c r="C56" s="29"/>
      <c r="D56" s="2"/>
      <c r="E56" s="29"/>
      <c r="F56" s="29"/>
      <c r="G56" s="29"/>
    </row>
    <row r="57" spans="1:7">
      <c r="A57" s="50"/>
      <c r="B57" s="29"/>
      <c r="C57" s="29"/>
      <c r="D57" s="2"/>
      <c r="E57" s="29"/>
      <c r="F57" s="29"/>
      <c r="G57" s="29"/>
    </row>
    <row r="58" spans="1:7">
      <c r="A58" s="50"/>
      <c r="B58" s="29"/>
      <c r="C58" s="29"/>
      <c r="D58" s="2"/>
      <c r="E58" s="29"/>
      <c r="F58" s="29"/>
      <c r="G58" s="29"/>
    </row>
    <row r="59" spans="1:7">
      <c r="A59" s="50"/>
      <c r="B59" s="29"/>
      <c r="C59" s="29"/>
      <c r="D59" s="2"/>
      <c r="E59" s="29"/>
      <c r="F59" s="29"/>
      <c r="G59" s="29"/>
    </row>
    <row r="60" spans="1:7">
      <c r="A60" s="50"/>
      <c r="B60" s="29"/>
      <c r="C60" s="29"/>
      <c r="D60" s="2"/>
      <c r="E60" s="29"/>
      <c r="F60" s="29"/>
      <c r="G60" s="29"/>
    </row>
    <row r="61" spans="1:7">
      <c r="A61" s="50"/>
      <c r="B61" s="29"/>
      <c r="C61" s="29"/>
      <c r="D61" s="2"/>
      <c r="E61" s="29"/>
      <c r="F61" s="29"/>
      <c r="G61" s="29"/>
    </row>
    <row r="62" spans="1:7">
      <c r="A62" s="50"/>
      <c r="B62" s="29"/>
      <c r="C62" s="29"/>
      <c r="D62" s="2"/>
      <c r="E62" s="29"/>
      <c r="F62" s="29"/>
      <c r="G62" s="29"/>
    </row>
    <row r="63" spans="1:7">
      <c r="A63" s="50"/>
      <c r="B63" s="29"/>
      <c r="C63" s="29"/>
      <c r="D63" s="2"/>
      <c r="E63" s="29"/>
      <c r="F63" s="29"/>
      <c r="G63" s="29"/>
    </row>
    <row r="64" spans="1:7">
      <c r="A64" s="50"/>
      <c r="B64" s="29"/>
      <c r="C64" s="29"/>
      <c r="D64" s="2"/>
      <c r="E64" s="29"/>
      <c r="F64" s="29"/>
      <c r="G64" s="29"/>
    </row>
    <row r="65" spans="1:7">
      <c r="A65" s="50"/>
      <c r="B65" s="29"/>
      <c r="C65" s="29"/>
      <c r="D65" s="2"/>
      <c r="E65" s="29"/>
      <c r="F65" s="29"/>
      <c r="G65" s="29"/>
    </row>
    <row r="66" spans="1:7">
      <c r="A66" s="50"/>
      <c r="B66" s="29"/>
      <c r="C66" s="29"/>
      <c r="D66" s="2"/>
      <c r="E66" s="29"/>
      <c r="F66" s="29"/>
      <c r="G66" s="29"/>
    </row>
    <row r="67" spans="1:7">
      <c r="A67" s="50"/>
      <c r="B67" s="29"/>
      <c r="C67" s="29"/>
      <c r="D67" s="2"/>
      <c r="E67" s="29"/>
      <c r="F67" s="29"/>
      <c r="G67" s="29"/>
    </row>
    <row r="68" spans="1:7">
      <c r="A68" s="50"/>
      <c r="B68" s="29"/>
      <c r="C68" s="29"/>
      <c r="D68" s="2"/>
      <c r="E68" s="29"/>
      <c r="F68" s="29"/>
      <c r="G68" s="29"/>
    </row>
    <row r="69" spans="1:7">
      <c r="A69" s="50"/>
      <c r="B69" s="29"/>
      <c r="C69" s="29"/>
      <c r="D69" s="2"/>
      <c r="E69" s="29"/>
      <c r="F69" s="29"/>
      <c r="G69" s="29"/>
    </row>
    <row r="70" spans="1:7">
      <c r="A70" s="50"/>
      <c r="B70" s="29"/>
      <c r="C70" s="29"/>
      <c r="D70" s="2"/>
      <c r="E70" s="29"/>
      <c r="F70" s="29"/>
      <c r="G70" s="29"/>
    </row>
    <row r="71" spans="1:7">
      <c r="A71" s="50"/>
      <c r="B71" s="29"/>
      <c r="C71" s="29"/>
      <c r="D71" s="2"/>
      <c r="E71" s="29"/>
      <c r="F71" s="29"/>
      <c r="G71" s="29"/>
    </row>
    <row r="72" spans="1:7">
      <c r="A72" s="50"/>
      <c r="B72" s="29"/>
      <c r="C72" s="29"/>
      <c r="D72" s="2"/>
      <c r="E72" s="29"/>
      <c r="F72" s="29"/>
      <c r="G72" s="29"/>
    </row>
    <row r="73" spans="1:7">
      <c r="A73" s="50"/>
      <c r="B73" s="29"/>
      <c r="C73" s="29"/>
      <c r="D73" s="2"/>
      <c r="E73" s="29"/>
      <c r="F73" s="29"/>
      <c r="G73" s="29"/>
    </row>
    <row r="74" spans="1:7">
      <c r="A74" s="50"/>
      <c r="B74" s="29"/>
      <c r="C74" s="29"/>
      <c r="D74" s="2"/>
      <c r="E74" s="29"/>
      <c r="F74" s="29"/>
      <c r="G74" s="29"/>
    </row>
    <row r="75" spans="1:7">
      <c r="A75" s="50"/>
      <c r="B75" s="29"/>
      <c r="C75" s="29"/>
      <c r="D75" s="2"/>
      <c r="E75" s="29"/>
      <c r="F75" s="29"/>
      <c r="G75" s="29"/>
    </row>
    <row r="76" spans="1:7">
      <c r="A76" s="50"/>
      <c r="B76" s="29"/>
      <c r="C76" s="29"/>
      <c r="D76" s="2"/>
      <c r="E76" s="29"/>
      <c r="F76" s="29"/>
      <c r="G76" s="29"/>
    </row>
    <row r="77" spans="1:7">
      <c r="A77" s="50"/>
      <c r="B77" s="29"/>
      <c r="C77" s="29"/>
      <c r="D77" s="2"/>
      <c r="E77" s="29"/>
      <c r="F77" s="29"/>
      <c r="G77" s="29"/>
    </row>
    <row r="78" spans="1:7">
      <c r="A78" s="50"/>
      <c r="B78" s="29"/>
      <c r="C78" s="29"/>
      <c r="D78" s="2"/>
      <c r="E78" s="29"/>
      <c r="F78" s="29"/>
      <c r="G78" s="29"/>
    </row>
    <row r="79" spans="1:7">
      <c r="A79" s="50"/>
      <c r="B79" s="29"/>
      <c r="C79" s="29"/>
      <c r="D79" s="2"/>
      <c r="E79" s="29"/>
      <c r="F79" s="29"/>
      <c r="G79" s="29"/>
    </row>
    <row r="80" spans="1:7">
      <c r="A80" s="50"/>
      <c r="B80" s="29"/>
      <c r="C80" s="29"/>
      <c r="D80" s="2"/>
      <c r="E80" s="29"/>
      <c r="F80" s="29"/>
      <c r="G80" s="29"/>
    </row>
    <row r="81" spans="1:7">
      <c r="A81" s="50"/>
      <c r="B81" s="29"/>
      <c r="C81" s="29"/>
      <c r="D81" s="2"/>
      <c r="E81" s="29"/>
      <c r="F81" s="29"/>
      <c r="G81" s="29"/>
    </row>
    <row r="82" spans="1:7">
      <c r="A82" s="50"/>
      <c r="B82" s="29"/>
      <c r="C82" s="29"/>
      <c r="D82" s="2"/>
      <c r="E82" s="29"/>
      <c r="F82" s="29"/>
      <c r="G82" s="29"/>
    </row>
    <row r="83" spans="1:7">
      <c r="A83" s="50"/>
      <c r="B83" s="29"/>
      <c r="C83" s="29"/>
      <c r="D83" s="2"/>
      <c r="E83" s="29"/>
      <c r="F83" s="29"/>
      <c r="G83" s="29"/>
    </row>
    <row r="84" spans="1:7">
      <c r="A84" s="50"/>
      <c r="B84" s="29"/>
      <c r="C84" s="29"/>
      <c r="D84" s="2"/>
      <c r="E84" s="29"/>
      <c r="F84" s="29"/>
      <c r="G84" s="29"/>
    </row>
    <row r="85" spans="1:7">
      <c r="A85" s="50"/>
      <c r="B85" s="29"/>
      <c r="C85" s="29"/>
      <c r="D85" s="2"/>
      <c r="E85" s="29"/>
      <c r="F85" s="29"/>
      <c r="G85" s="29"/>
    </row>
    <row r="86" spans="1:7">
      <c r="A86" s="50"/>
      <c r="B86" s="29"/>
      <c r="C86" s="29"/>
      <c r="D86" s="2"/>
      <c r="E86" s="29"/>
      <c r="F86" s="29"/>
      <c r="G86" s="29"/>
    </row>
    <row r="87" spans="1:7">
      <c r="A87" s="50"/>
      <c r="B87" s="29"/>
      <c r="C87" s="29"/>
      <c r="D87" s="2"/>
      <c r="E87" s="29"/>
      <c r="F87" s="29"/>
      <c r="G87" s="29"/>
    </row>
    <row r="88" spans="1:7">
      <c r="A88" s="50"/>
      <c r="B88" s="29"/>
      <c r="C88" s="29"/>
      <c r="D88" s="2"/>
      <c r="E88" s="29"/>
      <c r="F88" s="29"/>
      <c r="G88" s="29"/>
    </row>
    <row r="89" spans="1:7">
      <c r="A89" s="50"/>
      <c r="B89" s="29"/>
      <c r="C89" s="29"/>
      <c r="D89" s="2"/>
      <c r="E89" s="29"/>
      <c r="F89" s="29"/>
      <c r="G89" s="29"/>
    </row>
    <row r="90" spans="1:7">
      <c r="A90" s="50"/>
      <c r="B90" s="29"/>
      <c r="C90" s="29"/>
      <c r="D90" s="2"/>
      <c r="E90" s="29"/>
      <c r="F90" s="29"/>
      <c r="G90" s="29"/>
    </row>
    <row r="91" spans="1:7">
      <c r="A91" s="50"/>
      <c r="B91" s="29"/>
      <c r="C91" s="29"/>
      <c r="D91" s="2"/>
      <c r="E91" s="29"/>
      <c r="F91" s="29"/>
      <c r="G91" s="29"/>
    </row>
    <row r="92" spans="1:7">
      <c r="A92" s="50"/>
      <c r="B92" s="29"/>
      <c r="C92" s="29"/>
      <c r="D92" s="2"/>
      <c r="E92" s="29"/>
      <c r="F92" s="29"/>
      <c r="G92" s="29"/>
    </row>
    <row r="93" spans="1:7">
      <c r="A93" s="50"/>
      <c r="B93" s="29"/>
      <c r="C93" s="29"/>
      <c r="D93" s="2"/>
      <c r="E93" s="29"/>
      <c r="F93" s="29"/>
      <c r="G93" s="29"/>
    </row>
    <row r="94" spans="1:7">
      <c r="A94" s="50"/>
      <c r="B94" s="29"/>
      <c r="C94" s="29"/>
      <c r="D94" s="2"/>
      <c r="E94" s="29"/>
      <c r="F94" s="29"/>
      <c r="G94" s="29"/>
    </row>
    <row r="95" spans="1:7">
      <c r="A95" s="50"/>
      <c r="B95" s="29"/>
      <c r="C95" s="29"/>
      <c r="D95" s="2"/>
      <c r="E95" s="29"/>
      <c r="F95" s="29"/>
      <c r="G95" s="29"/>
    </row>
    <row r="96" spans="1:7">
      <c r="A96" s="50"/>
      <c r="B96" s="29"/>
      <c r="C96" s="29"/>
      <c r="D96" s="2"/>
      <c r="E96" s="29"/>
      <c r="F96" s="29"/>
      <c r="G96" s="29"/>
    </row>
    <row r="97" spans="1:7">
      <c r="A97" s="50"/>
      <c r="B97" s="29"/>
      <c r="C97" s="29"/>
      <c r="D97" s="2"/>
      <c r="E97" s="29"/>
      <c r="F97" s="29"/>
      <c r="G97" s="29"/>
    </row>
    <row r="98" spans="1:7">
      <c r="A98" s="50"/>
      <c r="B98" s="29"/>
      <c r="C98" s="29"/>
      <c r="D98" s="2"/>
      <c r="E98" s="29"/>
      <c r="F98" s="29"/>
      <c r="G98" s="29"/>
    </row>
    <row r="99" spans="1:7">
      <c r="A99" s="50"/>
      <c r="B99" s="29"/>
      <c r="C99" s="29"/>
      <c r="D99" s="2"/>
      <c r="E99" s="29"/>
      <c r="F99" s="29"/>
      <c r="G99" s="29"/>
    </row>
    <row r="100" spans="1:7">
      <c r="A100" s="50"/>
      <c r="B100" s="29"/>
      <c r="C100" s="29"/>
      <c r="D100" s="2"/>
      <c r="E100" s="29"/>
      <c r="F100" s="29"/>
      <c r="G100" s="29"/>
    </row>
    <row r="101" spans="1:7">
      <c r="A101" s="50"/>
      <c r="B101" s="29"/>
      <c r="C101" s="29"/>
      <c r="D101" s="2"/>
      <c r="E101" s="29"/>
      <c r="F101" s="29"/>
      <c r="G101" s="29"/>
    </row>
    <row r="102" spans="1:7">
      <c r="A102" s="50"/>
      <c r="B102" s="29"/>
      <c r="C102" s="29"/>
      <c r="D102" s="2"/>
      <c r="E102" s="29"/>
      <c r="F102" s="29"/>
      <c r="G102" s="29"/>
    </row>
    <row r="103" spans="1:7">
      <c r="A103" s="50"/>
      <c r="B103" s="29"/>
      <c r="C103" s="29"/>
      <c r="D103" s="2"/>
      <c r="E103" s="29"/>
      <c r="F103" s="29"/>
      <c r="G103" s="29"/>
    </row>
    <row r="104" spans="1:7">
      <c r="A104" s="50"/>
      <c r="B104" s="29"/>
      <c r="C104" s="29"/>
      <c r="D104" s="2"/>
      <c r="E104" s="29"/>
      <c r="F104" s="29"/>
      <c r="G104" s="29"/>
    </row>
    <row r="105" spans="1:7">
      <c r="A105" s="50"/>
      <c r="B105" s="29"/>
      <c r="C105" s="29"/>
      <c r="D105" s="2"/>
      <c r="E105" s="29"/>
      <c r="F105" s="29"/>
      <c r="G105" s="29"/>
    </row>
    <row r="106" spans="1:7">
      <c r="A106" s="50"/>
      <c r="B106" s="29"/>
      <c r="C106" s="29"/>
      <c r="D106" s="2"/>
      <c r="E106" s="29"/>
      <c r="F106" s="29"/>
      <c r="G106" s="29"/>
    </row>
    <row r="107" spans="1:7">
      <c r="A107" s="50"/>
      <c r="B107" s="29"/>
      <c r="C107" s="29"/>
      <c r="D107" s="2"/>
      <c r="E107" s="29"/>
      <c r="F107" s="29"/>
      <c r="G107" s="29"/>
    </row>
    <row r="108" spans="1:7">
      <c r="A108" s="50"/>
      <c r="B108" s="29"/>
      <c r="C108" s="29"/>
      <c r="D108" s="2"/>
      <c r="E108" s="29"/>
      <c r="F108" s="29"/>
      <c r="G108" s="29"/>
    </row>
    <row r="109" spans="1:7">
      <c r="A109" s="50"/>
      <c r="B109" s="29"/>
      <c r="C109" s="29"/>
      <c r="D109" s="2"/>
      <c r="E109" s="29"/>
      <c r="F109" s="29"/>
      <c r="G109" s="29"/>
    </row>
    <row r="110" spans="1:7">
      <c r="A110" s="50"/>
      <c r="B110" s="29"/>
      <c r="C110" s="29"/>
      <c r="D110" s="2"/>
      <c r="E110" s="29"/>
      <c r="F110" s="29"/>
      <c r="G110" s="29"/>
    </row>
    <row r="111" spans="1:7">
      <c r="A111" s="50"/>
      <c r="B111" s="29"/>
      <c r="C111" s="29"/>
      <c r="D111" s="2"/>
      <c r="E111" s="29"/>
      <c r="F111" s="29"/>
      <c r="G111" s="29"/>
    </row>
    <row r="112" spans="1:7">
      <c r="A112" s="50"/>
      <c r="B112" s="29"/>
      <c r="C112" s="29"/>
      <c r="D112" s="2"/>
      <c r="E112" s="29"/>
      <c r="F112" s="29"/>
      <c r="G112" s="29"/>
    </row>
    <row r="113" spans="1:7">
      <c r="A113" s="50"/>
      <c r="B113" s="29"/>
      <c r="C113" s="29"/>
      <c r="D113" s="2"/>
      <c r="E113" s="29"/>
      <c r="F113" s="29"/>
      <c r="G113" s="29"/>
    </row>
    <row r="114" spans="1:7">
      <c r="A114" s="50"/>
      <c r="B114" s="29"/>
      <c r="C114" s="29"/>
      <c r="D114" s="2"/>
      <c r="E114" s="29"/>
      <c r="F114" s="29"/>
      <c r="G114" s="29"/>
    </row>
    <row r="115" spans="1:7">
      <c r="A115" s="50"/>
      <c r="B115" s="29"/>
      <c r="C115" s="29"/>
      <c r="D115" s="2"/>
      <c r="E115" s="29"/>
      <c r="F115" s="29"/>
      <c r="G115" s="29"/>
    </row>
    <row r="116" spans="1:7">
      <c r="A116" s="50"/>
      <c r="B116" s="29"/>
      <c r="C116" s="29"/>
      <c r="D116" s="2"/>
      <c r="E116" s="29"/>
      <c r="F116" s="29"/>
      <c r="G116" s="29"/>
    </row>
    <row r="117" spans="1:7">
      <c r="A117" s="50"/>
      <c r="B117" s="29"/>
      <c r="C117" s="29"/>
      <c r="D117" s="2"/>
      <c r="E117" s="29"/>
      <c r="F117" s="29"/>
      <c r="G117" s="29"/>
    </row>
    <row r="118" spans="1:7">
      <c r="A118" s="50"/>
      <c r="B118" s="29"/>
      <c r="C118" s="29"/>
      <c r="D118" s="2"/>
      <c r="E118" s="29"/>
      <c r="F118" s="29"/>
      <c r="G118" s="29"/>
    </row>
    <row r="119" spans="1:7">
      <c r="A119" s="50"/>
      <c r="B119" s="29"/>
      <c r="C119" s="29"/>
      <c r="D119" s="2"/>
      <c r="E119" s="29"/>
      <c r="F119" s="29"/>
      <c r="G119" s="29"/>
    </row>
    <row r="120" spans="1:7">
      <c r="A120" s="50"/>
      <c r="B120" s="29"/>
      <c r="C120" s="29"/>
      <c r="D120" s="2"/>
      <c r="E120" s="29"/>
      <c r="F120" s="29"/>
      <c r="G120" s="29"/>
    </row>
    <row r="121" spans="1:7">
      <c r="A121" s="50"/>
      <c r="B121" s="29"/>
      <c r="C121" s="29"/>
      <c r="D121" s="2"/>
      <c r="E121" s="29"/>
      <c r="F121" s="29"/>
      <c r="G121" s="29"/>
    </row>
    <row r="122" spans="1:7">
      <c r="A122" s="50"/>
      <c r="B122" s="29"/>
      <c r="C122" s="29"/>
      <c r="D122" s="2"/>
      <c r="E122" s="29"/>
      <c r="F122" s="29"/>
      <c r="G122" s="29"/>
    </row>
    <row r="123" spans="1:7">
      <c r="A123" s="50"/>
      <c r="B123" s="29"/>
      <c r="C123" s="29"/>
      <c r="D123" s="2"/>
      <c r="E123" s="29"/>
      <c r="F123" s="29"/>
      <c r="G123" s="29"/>
    </row>
    <row r="124" spans="1:7">
      <c r="A124" s="50"/>
      <c r="B124" s="29"/>
      <c r="C124" s="29"/>
      <c r="D124" s="2"/>
      <c r="E124" s="29"/>
      <c r="F124" s="29"/>
      <c r="G124" s="29"/>
    </row>
    <row r="125" spans="1:7">
      <c r="A125" s="50"/>
      <c r="B125" s="29"/>
      <c r="C125" s="29"/>
      <c r="D125" s="2"/>
      <c r="E125" s="29"/>
      <c r="F125" s="29"/>
      <c r="G125" s="29"/>
    </row>
    <row r="126" spans="1:7">
      <c r="A126" s="50"/>
      <c r="B126" s="29"/>
      <c r="C126" s="29"/>
      <c r="D126" s="2"/>
      <c r="E126" s="29"/>
      <c r="F126" s="29"/>
      <c r="G126" s="29"/>
    </row>
    <row r="127" spans="1:7">
      <c r="A127" s="50"/>
      <c r="B127" s="29"/>
      <c r="C127" s="29"/>
      <c r="D127" s="2"/>
      <c r="E127" s="29"/>
      <c r="F127" s="29"/>
      <c r="G127" s="29"/>
    </row>
    <row r="128" spans="1:7">
      <c r="A128" s="50"/>
      <c r="B128" s="29"/>
      <c r="C128" s="29"/>
      <c r="D128" s="2"/>
      <c r="E128" s="29"/>
      <c r="F128" s="29"/>
      <c r="G128" s="29"/>
    </row>
    <row r="129" spans="1:7">
      <c r="A129" s="50"/>
      <c r="B129" s="29"/>
      <c r="C129" s="29"/>
      <c r="D129" s="2"/>
      <c r="E129" s="29"/>
      <c r="F129" s="29"/>
      <c r="G129" s="29"/>
    </row>
    <row r="130" spans="1:7">
      <c r="A130" s="50"/>
      <c r="B130" s="29"/>
      <c r="C130" s="29"/>
      <c r="D130" s="2"/>
      <c r="E130" s="29"/>
      <c r="F130" s="29"/>
      <c r="G130" s="29"/>
    </row>
    <row r="131" spans="1:7">
      <c r="A131" s="50"/>
      <c r="B131" s="29"/>
      <c r="C131" s="29"/>
      <c r="D131" s="2"/>
      <c r="E131" s="29"/>
      <c r="F131" s="29"/>
      <c r="G131" s="29"/>
    </row>
    <row r="132" spans="1:7">
      <c r="A132" s="50"/>
      <c r="B132" s="29"/>
      <c r="C132" s="29"/>
      <c r="D132" s="2"/>
      <c r="E132" s="29"/>
      <c r="F132" s="29"/>
      <c r="G132" s="29"/>
    </row>
    <row r="133" spans="1:7">
      <c r="A133" s="50"/>
      <c r="B133" s="29"/>
      <c r="C133" s="29"/>
      <c r="D133" s="2"/>
      <c r="E133" s="29"/>
      <c r="F133" s="29"/>
      <c r="G133" s="29"/>
    </row>
    <row r="134" spans="1:7">
      <c r="A134" s="50"/>
      <c r="B134" s="29"/>
      <c r="C134" s="29"/>
      <c r="D134" s="2"/>
      <c r="E134" s="29"/>
      <c r="F134" s="29"/>
      <c r="G134" s="29"/>
    </row>
    <row r="135" spans="1:7">
      <c r="A135" s="50"/>
      <c r="B135" s="29"/>
      <c r="C135" s="29"/>
      <c r="D135" s="2"/>
      <c r="E135" s="29"/>
      <c r="F135" s="29"/>
      <c r="G135" s="29"/>
    </row>
    <row r="136" spans="1:7">
      <c r="A136" s="50"/>
      <c r="B136" s="29"/>
      <c r="C136" s="29"/>
      <c r="D136" s="2"/>
      <c r="E136" s="29"/>
      <c r="F136" s="29"/>
      <c r="G136" s="29"/>
    </row>
    <row r="137" spans="1:7">
      <c r="A137" s="50"/>
      <c r="B137" s="29"/>
      <c r="C137" s="29"/>
      <c r="D137" s="2"/>
      <c r="E137" s="29"/>
      <c r="F137" s="29"/>
      <c r="G137" s="29"/>
    </row>
    <row r="138" spans="1:7">
      <c r="A138" s="50"/>
      <c r="B138" s="29"/>
      <c r="C138" s="29"/>
      <c r="D138" s="2"/>
      <c r="E138" s="29"/>
      <c r="F138" s="29"/>
      <c r="G138" s="29"/>
    </row>
    <row r="139" spans="1:7">
      <c r="A139" s="50"/>
      <c r="B139" s="29"/>
      <c r="C139" s="29"/>
      <c r="D139" s="2"/>
      <c r="E139" s="29"/>
      <c r="F139" s="29"/>
      <c r="G139" s="29"/>
    </row>
    <row r="140" spans="1:7">
      <c r="A140" s="50"/>
      <c r="B140" s="29"/>
      <c r="C140" s="29"/>
      <c r="D140" s="2"/>
      <c r="E140" s="29"/>
      <c r="F140" s="29"/>
      <c r="G140" s="29"/>
    </row>
    <row r="141" spans="1:7">
      <c r="A141" s="50"/>
      <c r="B141" s="29"/>
      <c r="C141" s="29"/>
      <c r="D141" s="2"/>
      <c r="E141" s="29"/>
      <c r="F141" s="29"/>
      <c r="G141" s="29"/>
    </row>
    <row r="142" spans="1:7">
      <c r="A142" s="50"/>
      <c r="B142" s="29"/>
      <c r="C142" s="29"/>
      <c r="D142" s="2"/>
      <c r="E142" s="29"/>
      <c r="F142" s="29"/>
      <c r="G142" s="29"/>
    </row>
    <row r="143" spans="1:7">
      <c r="A143" s="50"/>
      <c r="B143" s="29"/>
      <c r="C143" s="29"/>
      <c r="D143" s="2"/>
      <c r="E143" s="29"/>
      <c r="F143" s="29"/>
      <c r="G143" s="29"/>
    </row>
    <row r="144" spans="1:7">
      <c r="A144" s="50"/>
      <c r="B144" s="29"/>
      <c r="C144" s="29"/>
      <c r="D144" s="2"/>
      <c r="E144" s="29"/>
      <c r="F144" s="29"/>
      <c r="G144" s="29"/>
    </row>
    <row r="145" spans="1:7">
      <c r="A145" s="50"/>
      <c r="B145" s="29"/>
      <c r="C145" s="29"/>
      <c r="D145" s="2"/>
      <c r="E145" s="29"/>
      <c r="F145" s="29"/>
      <c r="G145" s="29"/>
    </row>
    <row r="146" spans="1:7">
      <c r="A146" s="50"/>
      <c r="B146" s="29"/>
      <c r="C146" s="29"/>
      <c r="D146" s="2"/>
      <c r="E146" s="29"/>
      <c r="F146" s="29"/>
      <c r="G146" s="29"/>
    </row>
    <row r="147" spans="1:7">
      <c r="A147" s="50"/>
      <c r="B147" s="29"/>
      <c r="C147" s="29"/>
      <c r="D147" s="2"/>
      <c r="E147" s="29"/>
      <c r="F147" s="29"/>
      <c r="G147" s="29"/>
    </row>
    <row r="148" spans="1:7">
      <c r="A148" s="50"/>
      <c r="B148" s="29"/>
      <c r="C148" s="29"/>
      <c r="D148" s="2"/>
      <c r="E148" s="29"/>
      <c r="F148" s="29"/>
      <c r="G148" s="29"/>
    </row>
    <row r="149" spans="1:7">
      <c r="A149" s="50"/>
      <c r="B149" s="29"/>
      <c r="C149" s="29"/>
      <c r="D149" s="2"/>
      <c r="E149" s="29"/>
      <c r="F149" s="29"/>
      <c r="G149" s="29"/>
    </row>
    <row r="150" spans="1:7">
      <c r="A150" s="50"/>
      <c r="B150" s="29"/>
      <c r="C150" s="29"/>
      <c r="D150" s="2"/>
      <c r="E150" s="29"/>
      <c r="F150" s="29"/>
      <c r="G150" s="29"/>
    </row>
    <row r="151" spans="1:7">
      <c r="A151" s="50"/>
      <c r="B151" s="29"/>
      <c r="C151" s="29"/>
      <c r="D151" s="2"/>
      <c r="E151" s="29"/>
      <c r="F151" s="29"/>
      <c r="G151" s="29"/>
    </row>
    <row r="152" spans="1:7">
      <c r="A152" s="50"/>
      <c r="B152" s="29"/>
      <c r="C152" s="29"/>
      <c r="D152" s="2"/>
      <c r="E152" s="29"/>
      <c r="F152" s="29"/>
      <c r="G152" s="29"/>
    </row>
    <row r="153" spans="1:7">
      <c r="A153" s="50"/>
      <c r="B153" s="29"/>
      <c r="C153" s="29"/>
      <c r="D153" s="2"/>
      <c r="E153" s="29"/>
      <c r="F153" s="29"/>
      <c r="G153" s="29"/>
    </row>
    <row r="154" spans="1:7">
      <c r="A154" s="50"/>
      <c r="B154" s="29"/>
      <c r="C154" s="29"/>
      <c r="D154" s="2"/>
      <c r="E154" s="29"/>
      <c r="F154" s="29"/>
      <c r="G154" s="29"/>
    </row>
    <row r="155" spans="1:7">
      <c r="A155" s="50"/>
      <c r="B155" s="29"/>
      <c r="C155" s="29"/>
      <c r="D155" s="2"/>
      <c r="E155" s="29"/>
      <c r="F155" s="29"/>
      <c r="G155" s="29"/>
    </row>
    <row r="156" spans="1:7">
      <c r="A156" s="50"/>
      <c r="B156" s="29"/>
      <c r="C156" s="29"/>
      <c r="D156" s="2"/>
      <c r="E156" s="29"/>
      <c r="F156" s="29"/>
      <c r="G156" s="29"/>
    </row>
    <row r="157" spans="1:7">
      <c r="A157" s="50"/>
      <c r="B157" s="29"/>
      <c r="C157" s="29"/>
      <c r="D157" s="2"/>
      <c r="E157" s="29"/>
      <c r="F157" s="29"/>
      <c r="G157" s="29"/>
    </row>
    <row r="158" spans="1:7">
      <c r="A158" s="50"/>
      <c r="B158" s="29"/>
      <c r="C158" s="29"/>
      <c r="D158" s="2"/>
      <c r="E158" s="29"/>
      <c r="F158" s="29"/>
      <c r="G158" s="29"/>
    </row>
    <row r="159" spans="1:7">
      <c r="A159" s="50"/>
      <c r="B159" s="29"/>
      <c r="C159" s="29"/>
      <c r="D159" s="2"/>
      <c r="E159" s="29"/>
      <c r="F159" s="29"/>
      <c r="G159" s="29"/>
    </row>
    <row r="160" spans="1:7">
      <c r="A160" s="50"/>
      <c r="B160" s="29"/>
      <c r="C160" s="29"/>
      <c r="D160" s="2"/>
      <c r="E160" s="29"/>
      <c r="F160" s="29"/>
      <c r="G160" s="29"/>
    </row>
    <row r="161" spans="1:7">
      <c r="A161" s="50"/>
      <c r="B161" s="29"/>
      <c r="C161" s="29"/>
      <c r="D161" s="2"/>
      <c r="E161" s="29"/>
      <c r="F161" s="29"/>
      <c r="G161" s="29"/>
    </row>
    <row r="162" spans="1:7">
      <c r="A162" s="50"/>
      <c r="B162" s="29"/>
      <c r="C162" s="29"/>
      <c r="D162" s="2"/>
      <c r="E162" s="29"/>
      <c r="F162" s="29"/>
      <c r="G162" s="29"/>
    </row>
    <row r="163" spans="1:7">
      <c r="A163" s="50"/>
      <c r="B163" s="29"/>
      <c r="C163" s="29"/>
      <c r="D163" s="2"/>
      <c r="E163" s="29"/>
      <c r="F163" s="29"/>
      <c r="G163" s="29"/>
    </row>
    <row r="164" spans="1:7">
      <c r="A164" s="50"/>
      <c r="B164" s="29"/>
      <c r="C164" s="29"/>
      <c r="D164" s="2"/>
      <c r="E164" s="29"/>
      <c r="F164" s="29"/>
      <c r="G164" s="29"/>
    </row>
    <row r="165" spans="1:7">
      <c r="A165" s="50"/>
      <c r="B165" s="29"/>
      <c r="C165" s="29"/>
      <c r="D165" s="2"/>
      <c r="E165" s="29"/>
      <c r="F165" s="29"/>
      <c r="G165" s="29"/>
    </row>
    <row r="166" spans="1:7">
      <c r="A166" s="50"/>
      <c r="B166" s="29"/>
      <c r="C166" s="29"/>
      <c r="D166" s="2"/>
      <c r="E166" s="29"/>
      <c r="F166" s="29"/>
      <c r="G166" s="29"/>
    </row>
    <row r="167" spans="1:7">
      <c r="A167" s="50"/>
      <c r="B167" s="29"/>
      <c r="C167" s="29"/>
      <c r="D167" s="2"/>
      <c r="E167" s="29"/>
      <c r="F167" s="29"/>
      <c r="G167" s="29"/>
    </row>
    <row r="168" spans="1:7">
      <c r="A168" s="50"/>
      <c r="B168" s="29"/>
      <c r="C168" s="29"/>
      <c r="D168" s="2"/>
      <c r="E168" s="29"/>
      <c r="F168" s="29"/>
      <c r="G168" s="29"/>
    </row>
    <row r="169" spans="1:7">
      <c r="A169" s="50"/>
      <c r="B169" s="29"/>
      <c r="C169" s="29"/>
      <c r="D169" s="2"/>
      <c r="E169" s="29"/>
      <c r="F169" s="29"/>
      <c r="G169" s="29"/>
    </row>
    <row r="170" spans="1:7">
      <c r="A170" s="50"/>
      <c r="B170" s="29"/>
      <c r="C170" s="29"/>
      <c r="D170" s="2"/>
      <c r="E170" s="29"/>
      <c r="F170" s="29"/>
      <c r="G170" s="29"/>
    </row>
    <row r="171" spans="1:7">
      <c r="A171" s="50"/>
      <c r="B171" s="29"/>
      <c r="C171" s="29"/>
      <c r="D171" s="2"/>
      <c r="E171" s="29"/>
      <c r="F171" s="29"/>
      <c r="G171" s="29"/>
    </row>
    <row r="172" spans="1:7">
      <c r="A172" s="50"/>
      <c r="B172" s="29"/>
      <c r="C172" s="29"/>
      <c r="D172" s="2"/>
      <c r="E172" s="29"/>
      <c r="F172" s="29"/>
      <c r="G172" s="29"/>
    </row>
    <row r="173" spans="1:7">
      <c r="A173" s="50"/>
      <c r="B173" s="29"/>
      <c r="C173" s="29"/>
      <c r="D173" s="2"/>
      <c r="E173" s="29"/>
      <c r="F173" s="29"/>
      <c r="G173" s="29"/>
    </row>
    <row r="174" spans="1:7">
      <c r="A174" s="50"/>
      <c r="B174" s="29"/>
      <c r="C174" s="29"/>
      <c r="D174" s="2"/>
      <c r="E174" s="29"/>
      <c r="F174" s="29"/>
      <c r="G174" s="29"/>
    </row>
    <row r="175" spans="1:7">
      <c r="A175" s="50"/>
      <c r="B175" s="29"/>
      <c r="C175" s="29"/>
      <c r="D175" s="2"/>
      <c r="E175" s="29"/>
      <c r="F175" s="29"/>
      <c r="G175" s="29"/>
    </row>
    <row r="176" spans="1:7">
      <c r="A176" s="50"/>
      <c r="B176" s="29"/>
      <c r="C176" s="29"/>
      <c r="D176" s="2"/>
      <c r="E176" s="29"/>
      <c r="F176" s="29"/>
      <c r="G176" s="29"/>
    </row>
    <row r="177" spans="1:7">
      <c r="A177" s="50"/>
      <c r="B177" s="29"/>
      <c r="C177" s="29"/>
      <c r="D177" s="2"/>
      <c r="E177" s="29"/>
      <c r="F177" s="29"/>
      <c r="G177" s="29"/>
    </row>
    <row r="178" spans="1:7">
      <c r="A178" s="50"/>
      <c r="B178" s="29"/>
      <c r="C178" s="29"/>
      <c r="D178" s="2"/>
      <c r="E178" s="29"/>
      <c r="F178" s="29"/>
      <c r="G178" s="29"/>
    </row>
    <row r="179" spans="1:7">
      <c r="A179" s="50"/>
      <c r="B179" s="29"/>
      <c r="C179" s="29"/>
      <c r="D179" s="2"/>
      <c r="E179" s="29"/>
      <c r="F179" s="29"/>
      <c r="G179" s="29"/>
    </row>
    <row r="180" spans="1:7">
      <c r="A180" s="50"/>
      <c r="B180" s="29"/>
      <c r="C180" s="29"/>
      <c r="D180" s="2"/>
      <c r="E180" s="29"/>
      <c r="F180" s="29"/>
      <c r="G180" s="29"/>
    </row>
    <row r="181" spans="1:7">
      <c r="A181" s="50"/>
      <c r="B181" s="29"/>
      <c r="C181" s="29"/>
      <c r="D181" s="2"/>
      <c r="E181" s="29"/>
      <c r="F181" s="29"/>
      <c r="G181" s="29"/>
    </row>
    <row r="182" spans="1:7">
      <c r="A182" s="50"/>
      <c r="B182" s="29"/>
      <c r="C182" s="29"/>
      <c r="D182" s="2"/>
      <c r="E182" s="29"/>
      <c r="F182" s="29"/>
      <c r="G182" s="29"/>
    </row>
    <row r="183" spans="1:7">
      <c r="A183" s="50"/>
      <c r="B183" s="29"/>
      <c r="C183" s="29"/>
      <c r="D183" s="2"/>
      <c r="E183" s="29"/>
      <c r="F183" s="29"/>
      <c r="G183" s="29"/>
    </row>
    <row r="184" spans="1:7">
      <c r="A184" s="50"/>
      <c r="B184" s="29"/>
      <c r="C184" s="29"/>
      <c r="D184" s="2"/>
      <c r="E184" s="29"/>
      <c r="F184" s="29"/>
      <c r="G184" s="29"/>
    </row>
    <row r="185" spans="1:7">
      <c r="A185" s="50"/>
      <c r="B185" s="29"/>
      <c r="C185" s="29"/>
      <c r="D185" s="2"/>
      <c r="E185" s="29"/>
      <c r="F185" s="29"/>
      <c r="G185" s="29"/>
    </row>
    <row r="186" spans="1:7">
      <c r="A186" s="50"/>
      <c r="B186" s="29"/>
      <c r="C186" s="29"/>
      <c r="D186" s="2"/>
      <c r="E186" s="29"/>
      <c r="F186" s="29"/>
      <c r="G186" s="29"/>
    </row>
    <row r="187" spans="1:7">
      <c r="A187" s="50"/>
      <c r="B187" s="29"/>
      <c r="C187" s="29"/>
      <c r="D187" s="2"/>
      <c r="E187" s="29"/>
      <c r="F187" s="29"/>
      <c r="G187" s="29"/>
    </row>
    <row r="188" spans="1:7">
      <c r="A188" s="50"/>
      <c r="B188" s="29"/>
      <c r="C188" s="29"/>
      <c r="D188" s="2"/>
      <c r="E188" s="29"/>
      <c r="F188" s="29"/>
      <c r="G188" s="29"/>
    </row>
    <row r="189" spans="1:7">
      <c r="A189" s="50"/>
      <c r="B189" s="29"/>
      <c r="C189" s="29"/>
      <c r="D189" s="2"/>
      <c r="E189" s="29"/>
      <c r="F189" s="29"/>
      <c r="G189" s="29"/>
    </row>
    <row r="190" spans="1:7">
      <c r="A190" s="50"/>
      <c r="B190" s="29"/>
      <c r="C190" s="29"/>
      <c r="D190" s="2"/>
      <c r="E190" s="29"/>
      <c r="F190" s="29"/>
      <c r="G190" s="29"/>
    </row>
    <row r="191" spans="1:7">
      <c r="A191" s="50"/>
      <c r="B191" s="29"/>
      <c r="C191" s="29"/>
      <c r="D191" s="2"/>
      <c r="E191" s="29"/>
      <c r="F191" s="29"/>
      <c r="G191" s="29"/>
    </row>
    <row r="192" spans="1:7">
      <c r="A192" s="50"/>
      <c r="B192" s="29"/>
      <c r="C192" s="29"/>
      <c r="D192" s="2"/>
      <c r="E192" s="29"/>
      <c r="F192" s="29"/>
      <c r="G192" s="29"/>
    </row>
    <row r="193" spans="1:7">
      <c r="A193" s="50"/>
      <c r="B193" s="29"/>
      <c r="C193" s="29"/>
      <c r="D193" s="2"/>
      <c r="E193" s="29"/>
      <c r="F193" s="29"/>
      <c r="G193" s="29"/>
    </row>
    <row r="194" spans="1:7">
      <c r="A194" s="50"/>
      <c r="B194" s="29"/>
      <c r="C194" s="29"/>
      <c r="D194" s="2"/>
      <c r="E194" s="29"/>
      <c r="F194" s="29"/>
      <c r="G194" s="29"/>
    </row>
    <row r="195" spans="1:7">
      <c r="A195" s="50"/>
      <c r="B195" s="29"/>
      <c r="C195" s="29"/>
      <c r="D195" s="2"/>
      <c r="E195" s="29"/>
      <c r="F195" s="29"/>
      <c r="G195" s="29"/>
    </row>
    <row r="196" spans="1:7">
      <c r="A196" s="50"/>
      <c r="B196" s="29"/>
      <c r="C196" s="29"/>
      <c r="D196" s="2"/>
      <c r="E196" s="29"/>
      <c r="F196" s="29"/>
      <c r="G196" s="29"/>
    </row>
    <row r="197" spans="1:7">
      <c r="A197" s="50"/>
      <c r="B197" s="29"/>
      <c r="C197" s="29"/>
      <c r="D197" s="2"/>
      <c r="E197" s="29"/>
      <c r="F197" s="29"/>
      <c r="G197" s="29"/>
    </row>
    <row r="198" spans="1:7">
      <c r="A198" s="50"/>
      <c r="B198" s="29"/>
      <c r="C198" s="29"/>
      <c r="D198" s="2"/>
      <c r="E198" s="29"/>
      <c r="F198" s="29"/>
      <c r="G198" s="29"/>
    </row>
    <row r="199" spans="1:7">
      <c r="A199" s="50"/>
      <c r="B199" s="29"/>
      <c r="C199" s="29"/>
      <c r="D199" s="2"/>
      <c r="E199" s="29"/>
      <c r="F199" s="29"/>
      <c r="G199" s="29"/>
    </row>
    <row r="200" spans="1:7">
      <c r="A200" s="50"/>
      <c r="B200" s="29"/>
      <c r="C200" s="29"/>
      <c r="D200" s="2"/>
      <c r="E200" s="29"/>
      <c r="F200" s="29"/>
      <c r="G200" s="29"/>
    </row>
    <row r="201" spans="1:7">
      <c r="A201" s="50"/>
      <c r="B201" s="29"/>
      <c r="C201" s="29"/>
      <c r="D201" s="2"/>
      <c r="E201" s="29"/>
      <c r="F201" s="29"/>
      <c r="G201" s="29"/>
    </row>
    <row r="202" spans="1:7">
      <c r="A202" s="50"/>
      <c r="B202" s="29"/>
      <c r="C202" s="29"/>
      <c r="D202" s="2"/>
      <c r="E202" s="29"/>
      <c r="F202" s="29"/>
      <c r="G202" s="29"/>
    </row>
    <row r="203" spans="1:7">
      <c r="A203" s="50"/>
      <c r="B203" s="29"/>
      <c r="C203" s="29"/>
      <c r="D203" s="2"/>
      <c r="E203" s="29"/>
      <c r="F203" s="29"/>
      <c r="G203" s="29"/>
    </row>
    <row r="204" spans="1:7">
      <c r="A204" s="50"/>
      <c r="B204" s="29"/>
      <c r="C204" s="29"/>
      <c r="D204" s="2"/>
      <c r="E204" s="29"/>
      <c r="F204" s="29"/>
      <c r="G204" s="29"/>
    </row>
    <row r="205" spans="1:7">
      <c r="A205" s="50"/>
      <c r="B205" s="29"/>
      <c r="C205" s="29"/>
      <c r="D205" s="2"/>
      <c r="E205" s="29"/>
      <c r="F205" s="29"/>
      <c r="G205" s="29"/>
    </row>
    <row r="206" spans="1:7">
      <c r="A206" s="50"/>
      <c r="B206" s="29"/>
      <c r="C206" s="29"/>
      <c r="D206" s="2"/>
      <c r="E206" s="29"/>
      <c r="F206" s="29"/>
      <c r="G206" s="29"/>
    </row>
    <row r="207" spans="1:7">
      <c r="A207" s="50"/>
      <c r="B207" s="29"/>
      <c r="C207" s="29"/>
      <c r="D207" s="2"/>
      <c r="E207" s="29"/>
      <c r="F207" s="29"/>
      <c r="G207" s="29"/>
    </row>
    <row r="208" spans="1:7">
      <c r="A208" s="50"/>
      <c r="B208" s="29"/>
      <c r="C208" s="29"/>
      <c r="D208" s="2"/>
      <c r="E208" s="29"/>
      <c r="F208" s="29"/>
      <c r="G208" s="29"/>
    </row>
    <row r="209" spans="1:7">
      <c r="A209" s="50"/>
      <c r="B209" s="29"/>
      <c r="C209" s="29"/>
      <c r="D209" s="2"/>
      <c r="E209" s="29"/>
      <c r="F209" s="29"/>
      <c r="G209" s="29"/>
    </row>
    <row r="210" spans="1:7">
      <c r="A210" s="50"/>
      <c r="B210" s="29"/>
      <c r="C210" s="29"/>
      <c r="D210" s="2"/>
      <c r="E210" s="29"/>
      <c r="F210" s="29"/>
      <c r="G210" s="29"/>
    </row>
    <row r="211" spans="1:7">
      <c r="A211" s="50"/>
      <c r="B211" s="29"/>
      <c r="C211" s="29"/>
      <c r="D211" s="2"/>
      <c r="E211" s="29"/>
      <c r="F211" s="29"/>
      <c r="G211" s="29"/>
    </row>
    <row r="212" spans="1:7">
      <c r="A212" s="50"/>
      <c r="B212" s="29"/>
      <c r="C212" s="29"/>
      <c r="D212" s="2"/>
      <c r="E212" s="29"/>
      <c r="F212" s="29"/>
      <c r="G212" s="29"/>
    </row>
    <row r="213" spans="1:7">
      <c r="A213" s="50"/>
      <c r="B213" s="29"/>
      <c r="C213" s="29"/>
      <c r="D213" s="2"/>
      <c r="E213" s="29"/>
      <c r="F213" s="29"/>
      <c r="G213" s="29"/>
    </row>
    <row r="214" spans="1:7">
      <c r="A214" s="50"/>
      <c r="B214" s="29"/>
      <c r="C214" s="29"/>
      <c r="D214" s="2"/>
      <c r="E214" s="29"/>
      <c r="F214" s="29"/>
      <c r="G214" s="29"/>
    </row>
    <row r="215" spans="1:7">
      <c r="A215" s="50"/>
      <c r="B215" s="29"/>
      <c r="C215" s="29"/>
      <c r="D215" s="2"/>
      <c r="E215" s="29"/>
      <c r="F215" s="29"/>
      <c r="G215" s="29"/>
    </row>
    <row r="216" spans="1:7">
      <c r="A216" s="50"/>
      <c r="B216" s="29"/>
      <c r="C216" s="29"/>
      <c r="D216" s="2"/>
      <c r="E216" s="29"/>
      <c r="F216" s="29"/>
      <c r="G216" s="29"/>
    </row>
    <row r="217" spans="1:7">
      <c r="A217" s="50"/>
      <c r="B217" s="29"/>
      <c r="C217" s="29"/>
      <c r="D217" s="2"/>
      <c r="E217" s="29"/>
      <c r="F217" s="29"/>
      <c r="G217" s="29"/>
    </row>
    <row r="218" spans="1:7">
      <c r="A218" s="50"/>
      <c r="B218" s="29"/>
      <c r="C218" s="29"/>
      <c r="D218" s="2"/>
      <c r="E218" s="29"/>
      <c r="F218" s="29"/>
      <c r="G218" s="29"/>
    </row>
    <row r="219" spans="1:7">
      <c r="A219" s="50"/>
      <c r="B219" s="29"/>
      <c r="C219" s="29"/>
      <c r="D219" s="2"/>
      <c r="E219" s="29"/>
      <c r="F219" s="29"/>
      <c r="G219" s="29"/>
    </row>
    <row r="220" spans="1:7">
      <c r="A220" s="50"/>
      <c r="B220" s="29"/>
      <c r="C220" s="29"/>
      <c r="D220" s="2"/>
      <c r="E220" s="29"/>
      <c r="F220" s="29"/>
      <c r="G220" s="29"/>
    </row>
    <row r="221" spans="1:7">
      <c r="A221" s="50"/>
      <c r="B221" s="29"/>
      <c r="C221" s="29"/>
      <c r="D221" s="2"/>
      <c r="E221" s="29"/>
      <c r="F221" s="29"/>
      <c r="G221" s="29"/>
    </row>
    <row r="222" spans="1:7">
      <c r="A222" s="50"/>
      <c r="B222" s="29"/>
      <c r="C222" s="29"/>
      <c r="D222" s="2"/>
      <c r="E222" s="29"/>
      <c r="F222" s="29"/>
      <c r="G222" s="29"/>
    </row>
    <row r="223" spans="1:7">
      <c r="A223" s="50"/>
      <c r="B223" s="29"/>
      <c r="C223" s="29"/>
      <c r="D223" s="2"/>
      <c r="E223" s="29"/>
      <c r="F223" s="29"/>
      <c r="G223" s="29"/>
    </row>
    <row r="224" spans="1:7">
      <c r="A224" s="50"/>
      <c r="B224" s="29"/>
      <c r="C224" s="29"/>
      <c r="D224" s="2"/>
      <c r="E224" s="29"/>
      <c r="F224" s="29"/>
      <c r="G224" s="29"/>
    </row>
    <row r="225" spans="1:7">
      <c r="A225" s="50"/>
      <c r="B225" s="29"/>
      <c r="C225" s="29"/>
      <c r="D225" s="2"/>
      <c r="E225" s="29"/>
      <c r="F225" s="29"/>
      <c r="G225" s="29"/>
    </row>
    <row r="226" spans="1:7">
      <c r="A226" s="50"/>
      <c r="B226" s="29"/>
      <c r="C226" s="29"/>
      <c r="D226" s="2"/>
      <c r="E226" s="29"/>
      <c r="F226" s="29"/>
      <c r="G226" s="29"/>
    </row>
    <row r="227" spans="1:7">
      <c r="A227" s="50"/>
      <c r="B227" s="29"/>
      <c r="C227" s="29"/>
      <c r="D227" s="2"/>
      <c r="E227" s="29"/>
      <c r="F227" s="29"/>
      <c r="G227" s="29"/>
    </row>
    <row r="228" spans="1:7">
      <c r="A228" s="50"/>
      <c r="B228" s="29"/>
      <c r="C228" s="29"/>
      <c r="D228" s="2"/>
      <c r="E228" s="29"/>
      <c r="F228" s="29"/>
      <c r="G228" s="29"/>
    </row>
    <row r="229" spans="1:7">
      <c r="A229" s="50"/>
      <c r="B229" s="29"/>
      <c r="C229" s="29"/>
      <c r="D229" s="2"/>
      <c r="E229" s="29"/>
      <c r="F229" s="29"/>
      <c r="G229" s="29"/>
    </row>
    <row r="230" spans="1:7">
      <c r="A230" s="50"/>
      <c r="B230" s="29"/>
      <c r="C230" s="29"/>
      <c r="D230" s="2"/>
      <c r="E230" s="29"/>
      <c r="F230" s="29"/>
      <c r="G230" s="29"/>
    </row>
    <row r="231" spans="1:7">
      <c r="A231" s="50"/>
      <c r="B231" s="29"/>
      <c r="C231" s="29"/>
      <c r="D231" s="2"/>
      <c r="E231" s="29"/>
      <c r="F231" s="29"/>
      <c r="G231" s="29"/>
    </row>
    <row r="232" spans="1:7">
      <c r="A232" s="50"/>
      <c r="B232" s="29"/>
      <c r="C232" s="29"/>
      <c r="D232" s="2"/>
      <c r="E232" s="29"/>
      <c r="F232" s="29"/>
      <c r="G232" s="29"/>
    </row>
    <row r="233" spans="1:7">
      <c r="A233" s="50"/>
      <c r="B233" s="29"/>
      <c r="C233" s="29"/>
      <c r="D233" s="2"/>
      <c r="E233" s="29"/>
      <c r="F233" s="29"/>
      <c r="G233" s="29"/>
    </row>
    <row r="234" spans="1:7">
      <c r="A234" s="50"/>
      <c r="B234" s="29"/>
      <c r="C234" s="29"/>
      <c r="D234" s="2"/>
      <c r="E234" s="29"/>
      <c r="F234" s="29"/>
      <c r="G234" s="29"/>
    </row>
    <row r="235" spans="1:7">
      <c r="A235" s="50"/>
      <c r="B235" s="29"/>
      <c r="C235" s="29"/>
      <c r="D235" s="2"/>
      <c r="E235" s="29"/>
      <c r="F235" s="29"/>
      <c r="G235" s="29"/>
    </row>
    <row r="236" spans="1:7">
      <c r="A236" s="50"/>
      <c r="B236" s="29"/>
      <c r="C236" s="29"/>
      <c r="D236" s="2"/>
      <c r="E236" s="29"/>
      <c r="F236" s="29"/>
      <c r="G236" s="29"/>
    </row>
    <row r="237" spans="1:7">
      <c r="A237" s="50"/>
      <c r="B237" s="29"/>
      <c r="C237" s="29"/>
      <c r="D237" s="2"/>
      <c r="E237" s="29"/>
      <c r="F237" s="29"/>
      <c r="G237" s="29"/>
    </row>
    <row r="238" spans="1:7">
      <c r="A238" s="50"/>
      <c r="B238" s="29"/>
      <c r="C238" s="29"/>
      <c r="D238" s="2"/>
      <c r="E238" s="29"/>
      <c r="F238" s="29"/>
      <c r="G238" s="29"/>
    </row>
    <row r="239" spans="1:7">
      <c r="A239" s="50"/>
      <c r="B239" s="29"/>
      <c r="C239" s="29"/>
      <c r="D239" s="2"/>
      <c r="E239" s="29"/>
      <c r="F239" s="29"/>
      <c r="G239" s="29"/>
    </row>
    <row r="240" spans="1:7">
      <c r="A240" s="50"/>
      <c r="B240" s="29"/>
      <c r="C240" s="29"/>
      <c r="D240" s="2"/>
      <c r="E240" s="29"/>
      <c r="F240" s="29"/>
      <c r="G240" s="29"/>
    </row>
    <row r="241" spans="1:7">
      <c r="A241" s="50"/>
      <c r="B241" s="29"/>
      <c r="C241" s="29"/>
      <c r="D241" s="2"/>
      <c r="E241" s="29"/>
      <c r="F241" s="29"/>
      <c r="G241" s="29"/>
    </row>
    <row r="242" spans="1:7">
      <c r="A242" s="50"/>
      <c r="B242" s="29"/>
      <c r="C242" s="29"/>
      <c r="D242" s="2"/>
      <c r="E242" s="29"/>
      <c r="F242" s="29"/>
      <c r="G242" s="29"/>
    </row>
    <row r="243" spans="1:7">
      <c r="A243" s="50"/>
      <c r="B243" s="29"/>
      <c r="C243" s="29"/>
      <c r="D243" s="2"/>
      <c r="E243" s="29"/>
      <c r="F243" s="29"/>
      <c r="G243" s="29"/>
    </row>
    <row r="244" spans="1:7">
      <c r="A244" s="50"/>
      <c r="B244" s="29"/>
      <c r="C244" s="29"/>
      <c r="D244" s="2"/>
      <c r="E244" s="29"/>
      <c r="F244" s="29"/>
      <c r="G244" s="29"/>
    </row>
    <row r="245" spans="1:7">
      <c r="A245" s="50"/>
      <c r="B245" s="29"/>
      <c r="C245" s="29"/>
      <c r="D245" s="2"/>
      <c r="E245" s="29"/>
      <c r="F245" s="29"/>
      <c r="G245" s="29"/>
    </row>
    <row r="246" spans="1:7">
      <c r="A246" s="50"/>
      <c r="B246" s="29"/>
      <c r="C246" s="29"/>
      <c r="D246" s="2"/>
      <c r="E246" s="29"/>
      <c r="F246" s="29"/>
      <c r="G246" s="29"/>
    </row>
    <row r="247" spans="1:7">
      <c r="A247" s="50"/>
      <c r="B247" s="29"/>
      <c r="C247" s="29"/>
      <c r="D247" s="2"/>
      <c r="E247" s="29"/>
      <c r="F247" s="29"/>
      <c r="G247" s="29"/>
    </row>
    <row r="248" spans="1:7">
      <c r="A248" s="50"/>
      <c r="B248" s="29"/>
      <c r="C248" s="29"/>
      <c r="D248" s="2"/>
      <c r="E248" s="29"/>
      <c r="F248" s="29"/>
      <c r="G248" s="29"/>
    </row>
    <row r="249" spans="1:7">
      <c r="A249" s="50"/>
      <c r="B249" s="29"/>
      <c r="C249" s="29"/>
      <c r="D249" s="2"/>
      <c r="E249" s="29"/>
      <c r="F249" s="29"/>
      <c r="G249" s="29"/>
    </row>
    <row r="250" spans="1:7">
      <c r="A250" s="50"/>
      <c r="B250" s="29"/>
      <c r="C250" s="29"/>
      <c r="D250" s="2"/>
      <c r="E250" s="29"/>
      <c r="F250" s="29"/>
      <c r="G250" s="29"/>
    </row>
    <row r="251" spans="1:7">
      <c r="A251" s="50"/>
      <c r="B251" s="29"/>
      <c r="C251" s="29"/>
      <c r="D251" s="2"/>
      <c r="E251" s="29"/>
      <c r="F251" s="29"/>
      <c r="G251" s="29"/>
    </row>
    <row r="252" spans="1:7">
      <c r="A252" s="50"/>
      <c r="B252" s="29"/>
      <c r="C252" s="29"/>
      <c r="D252" s="2"/>
      <c r="E252" s="29"/>
      <c r="F252" s="29"/>
      <c r="G252" s="29"/>
    </row>
    <row r="253" spans="1:7">
      <c r="A253" s="50"/>
      <c r="B253" s="29"/>
      <c r="C253" s="29"/>
      <c r="D253" s="2"/>
      <c r="E253" s="29"/>
      <c r="F253" s="29"/>
      <c r="G253" s="29"/>
    </row>
    <row r="254" spans="1:7">
      <c r="A254" s="51"/>
      <c r="B254" s="29"/>
      <c r="C254" s="29"/>
      <c r="D254" s="2"/>
      <c r="E254" s="29"/>
      <c r="F254" s="29"/>
      <c r="G254" s="29"/>
    </row>
    <row r="255" spans="1:7">
      <c r="A255" s="51"/>
      <c r="B255" s="29"/>
      <c r="C255" s="29"/>
      <c r="D255" s="2"/>
      <c r="E255" s="29"/>
      <c r="F255" s="29"/>
      <c r="G255" s="29"/>
    </row>
    <row r="256" spans="1:7">
      <c r="A256" s="51"/>
      <c r="B256" s="29"/>
      <c r="C256" s="29"/>
      <c r="D256" s="2"/>
      <c r="E256" s="29"/>
      <c r="F256" s="29"/>
      <c r="G256" s="29"/>
    </row>
    <row r="257" spans="1:7">
      <c r="A257" s="51"/>
      <c r="B257" s="29"/>
      <c r="C257" s="29"/>
      <c r="D257" s="2"/>
      <c r="E257" s="29"/>
      <c r="F257" s="29"/>
      <c r="G257" s="29"/>
    </row>
    <row r="258" spans="1:7">
      <c r="A258" s="51"/>
      <c r="B258" s="29"/>
      <c r="C258" s="29"/>
      <c r="D258" s="2"/>
      <c r="E258" s="29"/>
      <c r="F258" s="29"/>
      <c r="G258" s="29"/>
    </row>
    <row r="259" spans="1:7">
      <c r="A259" s="51"/>
      <c r="B259" s="29"/>
      <c r="C259" s="29"/>
      <c r="D259" s="2"/>
      <c r="E259" s="29"/>
      <c r="F259" s="29"/>
      <c r="G259" s="29"/>
    </row>
    <row r="260" spans="1:7">
      <c r="A260" s="51"/>
      <c r="B260" s="29"/>
      <c r="C260" s="29"/>
      <c r="D260" s="2"/>
      <c r="E260" s="29"/>
      <c r="F260" s="29"/>
      <c r="G260" s="29"/>
    </row>
    <row r="261" spans="1:7">
      <c r="A261" s="51"/>
      <c r="B261" s="29"/>
      <c r="C261" s="29"/>
      <c r="D261" s="2"/>
      <c r="E261" s="29"/>
      <c r="F261" s="29"/>
      <c r="G261" s="29"/>
    </row>
    <row r="262" spans="1:7">
      <c r="A262" s="51"/>
      <c r="B262" s="29"/>
      <c r="C262" s="29"/>
      <c r="D262" s="2"/>
      <c r="E262" s="29"/>
      <c r="F262" s="29"/>
      <c r="G262" s="29"/>
    </row>
    <row r="263" spans="1:7">
      <c r="A263" s="51"/>
      <c r="B263" s="29"/>
      <c r="C263" s="29"/>
      <c r="D263" s="2"/>
      <c r="E263" s="29"/>
      <c r="F263" s="29"/>
      <c r="G263" s="29"/>
    </row>
    <row r="264" spans="1:7">
      <c r="A264" s="51"/>
      <c r="B264" s="29"/>
      <c r="C264" s="29"/>
      <c r="D264" s="2"/>
      <c r="E264" s="29"/>
      <c r="F264" s="29"/>
      <c r="G264" s="29"/>
    </row>
    <row r="265" spans="1:7">
      <c r="A265" s="51"/>
      <c r="B265" s="29"/>
      <c r="C265" s="29"/>
      <c r="D265" s="2"/>
      <c r="E265" s="29"/>
      <c r="F265" s="29"/>
      <c r="G265" s="29"/>
    </row>
    <row r="266" spans="1:7">
      <c r="A266" s="51"/>
      <c r="B266" s="29"/>
      <c r="C266" s="29"/>
      <c r="D266" s="2"/>
      <c r="E266" s="29"/>
      <c r="F266" s="29"/>
      <c r="G266" s="29"/>
    </row>
    <row r="267" spans="1:7">
      <c r="A267" s="51"/>
      <c r="B267" s="29"/>
      <c r="C267" s="29"/>
      <c r="D267" s="2"/>
      <c r="E267" s="29"/>
      <c r="F267" s="29"/>
      <c r="G267" s="29"/>
    </row>
    <row r="268" spans="1:7">
      <c r="A268" s="51"/>
      <c r="B268" s="29"/>
      <c r="C268" s="29"/>
      <c r="D268" s="2"/>
      <c r="E268" s="29"/>
      <c r="F268" s="29"/>
      <c r="G268" s="29"/>
    </row>
    <row r="269" spans="1:7">
      <c r="A269" s="51"/>
      <c r="B269" s="29"/>
      <c r="C269" s="29"/>
      <c r="D269" s="2"/>
      <c r="E269" s="29"/>
      <c r="F269" s="29"/>
      <c r="G269" s="29"/>
    </row>
    <row r="270" spans="1:7">
      <c r="A270" s="51"/>
      <c r="B270" s="29"/>
      <c r="C270" s="29"/>
      <c r="D270" s="2"/>
      <c r="E270" s="29"/>
      <c r="F270" s="29"/>
      <c r="G270" s="29"/>
    </row>
    <row r="271" spans="1:7">
      <c r="A271" s="51"/>
      <c r="B271" s="29"/>
      <c r="C271" s="29"/>
      <c r="D271" s="2"/>
      <c r="E271" s="29"/>
      <c r="F271" s="29"/>
      <c r="G271" s="29"/>
    </row>
    <row r="272" spans="1:7">
      <c r="A272" s="51"/>
      <c r="B272" s="29"/>
      <c r="C272" s="29"/>
      <c r="D272" s="2"/>
      <c r="E272" s="29"/>
      <c r="F272" s="29"/>
      <c r="G272" s="29"/>
    </row>
    <row r="273" spans="1:7">
      <c r="A273" s="51"/>
      <c r="B273" s="29"/>
      <c r="C273" s="29"/>
      <c r="D273" s="2"/>
      <c r="E273" s="29"/>
      <c r="F273" s="29"/>
      <c r="G273" s="29"/>
    </row>
    <row r="274" spans="1:7">
      <c r="A274" s="51"/>
      <c r="B274" s="29"/>
      <c r="C274" s="29"/>
      <c r="D274" s="2"/>
      <c r="E274" s="29"/>
      <c r="F274" s="29"/>
      <c r="G274" s="29"/>
    </row>
    <row r="275" spans="1:7">
      <c r="A275" s="51"/>
      <c r="B275" s="29"/>
      <c r="C275" s="29"/>
      <c r="D275" s="2"/>
      <c r="E275" s="29"/>
      <c r="F275" s="29"/>
      <c r="G275" s="29"/>
    </row>
    <row r="276" spans="1:7">
      <c r="A276" s="51"/>
      <c r="B276" s="29"/>
      <c r="C276" s="29"/>
      <c r="D276" s="2"/>
      <c r="E276" s="29"/>
      <c r="F276" s="29"/>
      <c r="G276" s="29"/>
    </row>
    <row r="277" spans="1:7">
      <c r="A277" s="51"/>
      <c r="B277" s="29"/>
      <c r="C277" s="29"/>
      <c r="D277" s="2"/>
      <c r="E277" s="29"/>
      <c r="F277" s="29"/>
      <c r="G277" s="29"/>
    </row>
    <row r="278" spans="1:7">
      <c r="A278" s="51"/>
      <c r="B278" s="29"/>
      <c r="C278" s="29"/>
      <c r="D278" s="2"/>
      <c r="E278" s="29"/>
      <c r="F278" s="29"/>
      <c r="G278" s="29"/>
    </row>
    <row r="279" spans="1:7">
      <c r="A279" s="51"/>
      <c r="B279" s="29"/>
      <c r="C279" s="29"/>
      <c r="D279" s="2"/>
      <c r="E279" s="29"/>
      <c r="F279" s="29"/>
      <c r="G279" s="29"/>
    </row>
    <row r="280" spans="1:7">
      <c r="A280" s="51"/>
      <c r="B280" s="29"/>
      <c r="C280" s="29"/>
      <c r="D280" s="2"/>
      <c r="E280" s="29"/>
      <c r="F280" s="29"/>
      <c r="G280" s="29"/>
    </row>
    <row r="281" spans="1:7">
      <c r="A281" s="51"/>
      <c r="B281" s="29"/>
      <c r="C281" s="29"/>
      <c r="D281" s="2"/>
      <c r="E281" s="29"/>
      <c r="F281" s="29"/>
      <c r="G281" s="29"/>
    </row>
    <row r="282" spans="1:7">
      <c r="A282" s="51"/>
      <c r="B282" s="29"/>
      <c r="C282" s="29"/>
      <c r="D282" s="2"/>
      <c r="E282" s="29"/>
      <c r="F282" s="29"/>
      <c r="G282" s="29"/>
    </row>
    <row r="283" spans="1:7">
      <c r="A283" s="51"/>
      <c r="B283" s="29"/>
      <c r="C283" s="29"/>
      <c r="D283" s="2"/>
      <c r="E283" s="29"/>
      <c r="F283" s="29"/>
      <c r="G283" s="29"/>
    </row>
    <row r="284" spans="1:7">
      <c r="A284" s="51"/>
      <c r="B284" s="29"/>
      <c r="C284" s="29"/>
      <c r="D284" s="2"/>
      <c r="E284" s="29"/>
      <c r="F284" s="29"/>
      <c r="G284" s="29"/>
    </row>
    <row r="285" spans="1:7">
      <c r="A285" s="51"/>
      <c r="B285" s="29"/>
      <c r="C285" s="29"/>
      <c r="D285" s="2"/>
      <c r="E285" s="29"/>
      <c r="F285" s="29"/>
      <c r="G285" s="29"/>
    </row>
    <row r="286" spans="1:7">
      <c r="A286" s="51"/>
      <c r="B286" s="29"/>
      <c r="C286" s="29"/>
      <c r="D286" s="2"/>
      <c r="E286" s="29"/>
      <c r="F286" s="29"/>
      <c r="G286" s="29"/>
    </row>
    <row r="287" spans="1:7">
      <c r="A287" s="51"/>
      <c r="B287" s="29"/>
      <c r="C287" s="29"/>
      <c r="D287" s="2"/>
      <c r="E287" s="29"/>
      <c r="F287" s="29"/>
      <c r="G287" s="29"/>
    </row>
    <row r="288" spans="1:7">
      <c r="A288" s="51"/>
      <c r="B288" s="29"/>
      <c r="C288" s="29"/>
      <c r="D288" s="2"/>
      <c r="E288" s="29"/>
      <c r="F288" s="29"/>
      <c r="G288" s="29"/>
    </row>
    <row r="289" spans="1:7">
      <c r="A289" s="51"/>
      <c r="B289" s="29"/>
      <c r="C289" s="29"/>
      <c r="D289" s="2"/>
      <c r="E289" s="29"/>
      <c r="F289" s="29"/>
      <c r="G289" s="29"/>
    </row>
    <row r="290" spans="1:7">
      <c r="A290" s="51"/>
      <c r="B290" s="29"/>
      <c r="C290" s="29"/>
      <c r="D290" s="2"/>
      <c r="E290" s="29"/>
      <c r="F290" s="29"/>
      <c r="G290" s="29"/>
    </row>
    <row r="291" spans="1:7">
      <c r="A291" s="51"/>
      <c r="B291" s="29"/>
      <c r="C291" s="29"/>
      <c r="D291" s="2"/>
      <c r="E291" s="29"/>
      <c r="F291" s="29"/>
      <c r="G291" s="29"/>
    </row>
    <row r="292" spans="1:7">
      <c r="A292" s="51"/>
      <c r="B292" s="29"/>
      <c r="C292" s="29"/>
      <c r="D292" s="2"/>
      <c r="E292" s="29"/>
      <c r="F292" s="29"/>
      <c r="G292" s="29"/>
    </row>
    <row r="293" spans="1:7">
      <c r="A293" s="51"/>
      <c r="B293" s="29"/>
      <c r="C293" s="29"/>
      <c r="D293" s="2"/>
      <c r="E293" s="29"/>
      <c r="F293" s="29"/>
      <c r="G293" s="29"/>
    </row>
    <row r="294" spans="1:7">
      <c r="A294" s="51"/>
      <c r="B294" s="29"/>
      <c r="C294" s="29"/>
      <c r="D294" s="2"/>
      <c r="E294" s="29"/>
      <c r="F294" s="29"/>
      <c r="G294" s="29"/>
    </row>
    <row r="295" spans="1:7">
      <c r="A295" s="51"/>
      <c r="B295" s="29"/>
      <c r="C295" s="29"/>
      <c r="D295" s="2"/>
      <c r="E295" s="29"/>
      <c r="F295" s="29"/>
      <c r="G295" s="29"/>
    </row>
    <row r="296" spans="1:7">
      <c r="A296" s="51"/>
      <c r="B296" s="29"/>
      <c r="C296" s="29"/>
      <c r="D296" s="2"/>
      <c r="E296" s="29"/>
      <c r="F296" s="29"/>
      <c r="G296" s="29"/>
    </row>
    <row r="297" spans="1:7">
      <c r="A297" s="51"/>
      <c r="B297" s="29"/>
      <c r="C297" s="29"/>
      <c r="D297" s="2"/>
      <c r="E297" s="29"/>
      <c r="F297" s="29"/>
      <c r="G297" s="29"/>
    </row>
    <row r="298" spans="1:7">
      <c r="A298" s="51"/>
      <c r="B298" s="29"/>
      <c r="C298" s="29"/>
      <c r="D298" s="2"/>
      <c r="E298" s="29"/>
      <c r="F298" s="29"/>
      <c r="G298" s="29"/>
    </row>
    <row r="299" spans="1:7">
      <c r="A299" s="51"/>
      <c r="B299" s="29"/>
      <c r="C299" s="29"/>
      <c r="D299" s="2"/>
      <c r="E299" s="29"/>
      <c r="F299" s="29"/>
      <c r="G299" s="29"/>
    </row>
    <row r="300" spans="1:7">
      <c r="A300" s="51"/>
      <c r="B300" s="29"/>
      <c r="C300" s="29"/>
      <c r="D300" s="2"/>
      <c r="E300" s="29"/>
      <c r="F300" s="29"/>
      <c r="G300" s="29"/>
    </row>
    <row r="301" spans="1:7">
      <c r="A301" s="51"/>
      <c r="B301" s="29"/>
      <c r="C301" s="29"/>
      <c r="D301" s="2"/>
      <c r="E301" s="29"/>
      <c r="F301" s="29"/>
      <c r="G301" s="29"/>
    </row>
    <row r="302" spans="1:7">
      <c r="A302" s="51"/>
      <c r="B302" s="29"/>
      <c r="C302" s="29"/>
      <c r="D302" s="2"/>
      <c r="E302" s="29"/>
      <c r="F302" s="29"/>
      <c r="G302" s="29"/>
    </row>
    <row r="303" spans="1:7">
      <c r="A303" s="51"/>
      <c r="B303" s="29"/>
      <c r="C303" s="29"/>
      <c r="D303" s="2"/>
      <c r="E303" s="29"/>
      <c r="F303" s="29"/>
      <c r="G303" s="29"/>
    </row>
    <row r="304" spans="1:7">
      <c r="A304" s="51"/>
      <c r="B304" s="29"/>
      <c r="C304" s="29"/>
      <c r="D304" s="2"/>
      <c r="E304" s="29"/>
      <c r="F304" s="29"/>
      <c r="G304" s="29"/>
    </row>
    <row r="305" spans="1:7">
      <c r="A305" s="51"/>
      <c r="B305" s="29"/>
      <c r="C305" s="29"/>
      <c r="D305" s="2"/>
      <c r="E305" s="29"/>
      <c r="F305" s="29"/>
      <c r="G305" s="29"/>
    </row>
    <row r="306" spans="1:7">
      <c r="A306" s="51"/>
      <c r="B306" s="29"/>
      <c r="C306" s="29"/>
      <c r="D306" s="2"/>
      <c r="E306" s="29"/>
      <c r="F306" s="29"/>
      <c r="G306" s="29"/>
    </row>
    <row r="307" spans="1:7">
      <c r="A307" s="51"/>
      <c r="B307" s="29"/>
      <c r="C307" s="29"/>
      <c r="D307" s="2"/>
      <c r="E307" s="29"/>
      <c r="F307" s="29"/>
      <c r="G307" s="29"/>
    </row>
    <row r="308" spans="1:7">
      <c r="A308" s="51"/>
      <c r="B308" s="29"/>
      <c r="C308" s="29"/>
      <c r="D308" s="2"/>
      <c r="E308" s="29"/>
      <c r="F308" s="29"/>
      <c r="G308" s="29"/>
    </row>
    <row r="309" spans="1:7">
      <c r="A309" s="51"/>
      <c r="B309" s="29"/>
      <c r="C309" s="29"/>
      <c r="D309" s="2"/>
      <c r="E309" s="29"/>
      <c r="F309" s="29"/>
      <c r="G309" s="29"/>
    </row>
    <row r="310" spans="1:7">
      <c r="A310" s="51"/>
      <c r="B310" s="29"/>
      <c r="C310" s="29"/>
      <c r="D310" s="2"/>
      <c r="E310" s="29"/>
      <c r="F310" s="29"/>
      <c r="G310" s="29"/>
    </row>
    <row r="311" spans="1:7">
      <c r="A311" s="51"/>
      <c r="B311" s="29"/>
      <c r="C311" s="29"/>
      <c r="D311" s="2"/>
      <c r="E311" s="29"/>
      <c r="F311" s="29"/>
      <c r="G311" s="29"/>
    </row>
    <row r="312" spans="1:7">
      <c r="A312" s="51"/>
      <c r="B312" s="29"/>
      <c r="C312" s="29"/>
      <c r="D312" s="2"/>
      <c r="E312" s="29"/>
      <c r="F312" s="29"/>
      <c r="G312" s="29"/>
    </row>
    <row r="313" spans="1:7">
      <c r="A313" s="51"/>
      <c r="B313" s="29"/>
      <c r="C313" s="29"/>
      <c r="D313" s="2"/>
      <c r="E313" s="29"/>
      <c r="F313" s="29"/>
      <c r="G313" s="29"/>
    </row>
    <row r="314" spans="1:7">
      <c r="A314" s="51"/>
      <c r="B314" s="29"/>
      <c r="C314" s="29"/>
      <c r="D314" s="2"/>
      <c r="E314" s="29"/>
      <c r="F314" s="29"/>
      <c r="G314" s="29"/>
    </row>
    <row r="315" spans="1:7">
      <c r="A315" s="51"/>
      <c r="B315" s="29"/>
      <c r="C315" s="29"/>
      <c r="D315" s="2"/>
      <c r="E315" s="29"/>
      <c r="F315" s="29"/>
      <c r="G315" s="29"/>
    </row>
    <row r="316" spans="1:7">
      <c r="A316" s="51"/>
      <c r="B316" s="29"/>
      <c r="C316" s="29"/>
      <c r="D316" s="2"/>
      <c r="E316" s="29"/>
      <c r="F316" s="29"/>
      <c r="G316" s="29"/>
    </row>
    <row r="317" spans="1:7">
      <c r="A317" s="51"/>
      <c r="B317" s="29"/>
      <c r="C317" s="29"/>
      <c r="D317" s="2"/>
      <c r="E317" s="29"/>
      <c r="F317" s="29"/>
      <c r="G317" s="29"/>
    </row>
    <row r="318" spans="1:7">
      <c r="A318" s="51"/>
      <c r="B318" s="29"/>
      <c r="C318" s="29"/>
      <c r="D318" s="2"/>
      <c r="E318" s="29"/>
      <c r="F318" s="29"/>
      <c r="G318" s="29"/>
    </row>
    <row r="319" spans="1:7">
      <c r="A319" s="51"/>
      <c r="B319" s="29"/>
      <c r="C319" s="29"/>
      <c r="D319" s="2"/>
      <c r="E319" s="29"/>
      <c r="F319" s="29"/>
      <c r="G319" s="29"/>
    </row>
    <row r="320" spans="1:7">
      <c r="A320" s="51"/>
      <c r="B320" s="29"/>
      <c r="C320" s="29"/>
      <c r="D320" s="2"/>
      <c r="E320" s="29"/>
      <c r="F320" s="29"/>
      <c r="G320" s="29"/>
    </row>
    <row r="321" spans="1:7">
      <c r="A321" s="51"/>
      <c r="B321" s="29"/>
      <c r="C321" s="29"/>
      <c r="D321" s="2"/>
      <c r="E321" s="29"/>
      <c r="F321" s="29"/>
      <c r="G321" s="29"/>
    </row>
    <row r="322" spans="1:7">
      <c r="A322" s="51"/>
      <c r="B322" s="29"/>
      <c r="C322" s="29"/>
      <c r="D322" s="2"/>
      <c r="E322" s="29"/>
      <c r="F322" s="29"/>
      <c r="G322" s="29"/>
    </row>
    <row r="323" spans="1:7">
      <c r="A323" s="51"/>
      <c r="B323" s="29"/>
      <c r="C323" s="29"/>
      <c r="D323" s="2"/>
      <c r="E323" s="29"/>
      <c r="F323" s="29"/>
      <c r="G323" s="29"/>
    </row>
    <row r="324" spans="1:7">
      <c r="A324" s="51"/>
      <c r="B324" s="29"/>
      <c r="C324" s="29"/>
      <c r="D324" s="2"/>
      <c r="E324" s="29"/>
      <c r="F324" s="29"/>
      <c r="G324" s="29"/>
    </row>
    <row r="325" spans="1:7">
      <c r="A325" s="51"/>
      <c r="B325" s="29"/>
      <c r="C325" s="29"/>
      <c r="D325" s="2"/>
      <c r="E325" s="29"/>
      <c r="F325" s="29"/>
      <c r="G325" s="29"/>
    </row>
    <row r="326" spans="1:7">
      <c r="A326" s="51"/>
      <c r="B326" s="29"/>
      <c r="C326" s="29"/>
      <c r="D326" s="2"/>
      <c r="E326" s="29"/>
      <c r="F326" s="29"/>
      <c r="G326" s="29"/>
    </row>
    <row r="327" spans="1:7">
      <c r="A327" s="51"/>
      <c r="B327" s="29"/>
      <c r="C327" s="29"/>
      <c r="D327" s="2"/>
      <c r="E327" s="29"/>
      <c r="F327" s="29"/>
      <c r="G327" s="29"/>
    </row>
    <row r="328" spans="1:7">
      <c r="A328" s="51"/>
      <c r="B328" s="29"/>
      <c r="C328" s="29"/>
      <c r="D328" s="2"/>
      <c r="E328" s="29"/>
      <c r="F328" s="29"/>
      <c r="G328" s="29"/>
    </row>
    <row r="329" spans="1:7">
      <c r="A329" s="51"/>
      <c r="B329" s="29"/>
      <c r="C329" s="29"/>
      <c r="D329" s="2"/>
      <c r="E329" s="29"/>
      <c r="F329" s="29"/>
      <c r="G329" s="29"/>
    </row>
    <row r="330" spans="1:7">
      <c r="A330" s="51"/>
      <c r="B330" s="29"/>
      <c r="C330" s="29"/>
      <c r="D330" s="2"/>
      <c r="E330" s="29"/>
      <c r="F330" s="29"/>
      <c r="G330" s="29"/>
    </row>
    <row r="331" spans="1:7">
      <c r="A331" s="51"/>
      <c r="B331" s="29"/>
      <c r="C331" s="29"/>
      <c r="D331" s="2"/>
      <c r="E331" s="29"/>
      <c r="F331" s="29"/>
      <c r="G331" s="29"/>
    </row>
    <row r="332" spans="1:7">
      <c r="A332" s="51"/>
      <c r="B332" s="29"/>
      <c r="C332" s="29"/>
      <c r="D332" s="2"/>
      <c r="E332" s="29"/>
      <c r="F332" s="29"/>
      <c r="G332" s="29"/>
    </row>
    <row r="333" spans="1:7">
      <c r="A333" s="51"/>
      <c r="B333" s="29"/>
      <c r="C333" s="29"/>
      <c r="D333" s="2"/>
      <c r="E333" s="29"/>
      <c r="F333" s="29"/>
      <c r="G333" s="29"/>
    </row>
    <row r="334" spans="1:7">
      <c r="A334" s="51"/>
      <c r="B334" s="29"/>
      <c r="C334" s="29"/>
      <c r="D334" s="2"/>
      <c r="E334" s="29"/>
      <c r="F334" s="29"/>
      <c r="G334" s="29"/>
    </row>
    <row r="335" spans="1:7">
      <c r="A335" s="51"/>
      <c r="B335" s="29"/>
      <c r="C335" s="29"/>
      <c r="D335" s="2"/>
      <c r="E335" s="29"/>
      <c r="F335" s="29"/>
      <c r="G335" s="29"/>
    </row>
    <row r="336" spans="1:7">
      <c r="A336" s="51"/>
      <c r="B336" s="29"/>
      <c r="C336" s="29"/>
      <c r="D336" s="2"/>
      <c r="E336" s="29"/>
      <c r="F336" s="29"/>
      <c r="G336" s="29"/>
    </row>
    <row r="337" spans="1:7">
      <c r="A337" s="51"/>
      <c r="B337" s="29"/>
      <c r="C337" s="29"/>
      <c r="D337" s="2"/>
      <c r="E337" s="29"/>
      <c r="F337" s="29"/>
      <c r="G337" s="29"/>
    </row>
    <row r="338" spans="1:7">
      <c r="A338" s="51"/>
      <c r="B338" s="29"/>
      <c r="C338" s="29"/>
      <c r="D338" s="2"/>
      <c r="E338" s="29"/>
      <c r="F338" s="29"/>
      <c r="G338" s="29"/>
    </row>
    <row r="339" spans="1:7">
      <c r="A339" s="51"/>
      <c r="B339" s="29"/>
      <c r="C339" s="29"/>
      <c r="D339" s="2"/>
      <c r="E339" s="29"/>
      <c r="F339" s="29"/>
      <c r="G339" s="29"/>
    </row>
    <row r="340" spans="1:7">
      <c r="A340" s="51"/>
      <c r="B340" s="29"/>
      <c r="C340" s="29"/>
      <c r="D340" s="2"/>
      <c r="E340" s="29"/>
      <c r="F340" s="29"/>
      <c r="G340" s="29"/>
    </row>
    <row r="341" spans="1:7">
      <c r="A341" s="51"/>
      <c r="B341" s="29"/>
      <c r="C341" s="29"/>
      <c r="D341" s="2"/>
      <c r="E341" s="29"/>
      <c r="F341" s="29"/>
      <c r="G341" s="29"/>
    </row>
    <row r="342" spans="1:7">
      <c r="A342" s="51"/>
      <c r="B342" s="29"/>
      <c r="C342" s="29"/>
      <c r="D342" s="2"/>
      <c r="E342" s="29"/>
      <c r="F342" s="29"/>
      <c r="G342" s="29"/>
    </row>
    <row r="343" spans="1:7">
      <c r="A343" s="51"/>
      <c r="B343" s="29"/>
      <c r="C343" s="29"/>
      <c r="D343" s="2"/>
      <c r="E343" s="29"/>
      <c r="F343" s="29"/>
      <c r="G343" s="29"/>
    </row>
    <row r="344" spans="1:7">
      <c r="A344" s="51"/>
      <c r="B344" s="29"/>
      <c r="C344" s="29"/>
      <c r="D344" s="2"/>
      <c r="E344" s="29"/>
      <c r="F344" s="29"/>
      <c r="G344" s="29"/>
    </row>
    <row r="345" spans="1:7">
      <c r="A345" s="51"/>
      <c r="B345" s="29"/>
      <c r="C345" s="29"/>
      <c r="D345" s="2"/>
      <c r="E345" s="29"/>
      <c r="F345" s="29"/>
      <c r="G345" s="29"/>
    </row>
    <row r="346" spans="1:7">
      <c r="A346" s="51"/>
      <c r="B346" s="29"/>
      <c r="C346" s="29"/>
      <c r="D346" s="2"/>
      <c r="E346" s="29"/>
      <c r="F346" s="29"/>
      <c r="G346" s="29"/>
    </row>
    <row r="347" spans="1:7">
      <c r="A347" s="51"/>
      <c r="B347" s="29"/>
      <c r="C347" s="29"/>
      <c r="D347" s="2"/>
      <c r="E347" s="29"/>
      <c r="F347" s="29"/>
      <c r="G347" s="29"/>
    </row>
    <row r="348" spans="1:7">
      <c r="A348" s="51"/>
      <c r="B348" s="29"/>
      <c r="C348" s="29"/>
      <c r="D348" s="2"/>
      <c r="E348" s="29"/>
      <c r="F348" s="29"/>
      <c r="G348" s="29"/>
    </row>
    <row r="349" spans="1:7">
      <c r="A349" s="51"/>
      <c r="B349" s="29"/>
      <c r="C349" s="29"/>
      <c r="D349" s="2"/>
      <c r="E349" s="29"/>
      <c r="F349" s="29"/>
      <c r="G349" s="29"/>
    </row>
    <row r="350" spans="1:7">
      <c r="A350" s="51"/>
      <c r="B350" s="29"/>
      <c r="C350" s="29"/>
      <c r="D350" s="2"/>
      <c r="E350" s="29"/>
      <c r="F350" s="29"/>
      <c r="G350" s="29"/>
    </row>
    <row r="351" spans="1:7">
      <c r="A351" s="51"/>
      <c r="B351" s="29"/>
      <c r="C351" s="29"/>
      <c r="D351" s="2"/>
      <c r="E351" s="29"/>
      <c r="F351" s="29"/>
      <c r="G351" s="29"/>
    </row>
    <row r="352" spans="1:7">
      <c r="A352" s="51"/>
      <c r="B352" s="29"/>
      <c r="C352" s="29"/>
      <c r="D352" s="2"/>
      <c r="E352" s="29"/>
      <c r="F352" s="29"/>
      <c r="G352" s="29"/>
    </row>
    <row r="353" spans="1:7">
      <c r="A353" s="51"/>
      <c r="B353" s="29"/>
      <c r="C353" s="29"/>
      <c r="D353" s="2"/>
      <c r="E353" s="29"/>
      <c r="F353" s="29"/>
      <c r="G353" s="29"/>
    </row>
    <row r="354" spans="1:7">
      <c r="A354" s="51"/>
      <c r="B354" s="29"/>
      <c r="C354" s="29"/>
      <c r="D354" s="2"/>
      <c r="E354" s="29"/>
      <c r="F354" s="29"/>
      <c r="G354" s="29"/>
    </row>
    <row r="355" spans="1:7">
      <c r="A355" s="51"/>
      <c r="B355" s="29"/>
      <c r="C355" s="29"/>
      <c r="D355" s="2"/>
      <c r="E355" s="29"/>
      <c r="F355" s="29"/>
      <c r="G355" s="29"/>
    </row>
    <row r="356" spans="1:7">
      <c r="A356" s="51"/>
      <c r="B356" s="29"/>
      <c r="C356" s="29"/>
      <c r="D356" s="2"/>
      <c r="E356" s="29"/>
      <c r="F356" s="29"/>
      <c r="G356" s="29"/>
    </row>
    <row r="357" spans="1:7">
      <c r="A357" s="51"/>
      <c r="B357" s="29"/>
      <c r="C357" s="29"/>
      <c r="D357" s="2"/>
      <c r="E357" s="29"/>
      <c r="F357" s="29"/>
      <c r="G357" s="29"/>
    </row>
    <row r="358" spans="1:7">
      <c r="A358" s="51"/>
      <c r="B358" s="29"/>
      <c r="C358" s="29"/>
      <c r="D358" s="2"/>
      <c r="E358" s="29"/>
      <c r="F358" s="29"/>
      <c r="G358" s="29"/>
    </row>
    <row r="359" spans="1:7">
      <c r="A359" s="51"/>
      <c r="B359" s="29"/>
      <c r="C359" s="29"/>
      <c r="D359" s="2"/>
      <c r="E359" s="29"/>
      <c r="F359" s="29"/>
      <c r="G359" s="29"/>
    </row>
    <row r="360" spans="1:7">
      <c r="A360" s="51"/>
      <c r="B360" s="29"/>
      <c r="C360" s="29"/>
      <c r="D360" s="2"/>
      <c r="E360" s="29"/>
      <c r="F360" s="29"/>
      <c r="G360" s="29"/>
    </row>
    <row r="361" spans="1:7">
      <c r="A361" s="51"/>
      <c r="B361" s="29"/>
      <c r="C361" s="29"/>
      <c r="D361" s="2"/>
      <c r="E361" s="29"/>
      <c r="F361" s="29"/>
      <c r="G361" s="29"/>
    </row>
    <row r="362" spans="1:7">
      <c r="A362" s="51"/>
      <c r="B362" s="29"/>
      <c r="C362" s="29"/>
      <c r="D362" s="2"/>
      <c r="E362" s="29"/>
      <c r="F362" s="29"/>
      <c r="G362" s="29"/>
    </row>
    <row r="363" spans="1:7">
      <c r="A363" s="51"/>
      <c r="B363" s="29"/>
      <c r="C363" s="29"/>
      <c r="D363" s="2"/>
      <c r="E363" s="29"/>
      <c r="F363" s="29"/>
      <c r="G363" s="29"/>
    </row>
    <row r="364" spans="1:7">
      <c r="A364" s="51"/>
      <c r="B364" s="29"/>
      <c r="C364" s="29"/>
      <c r="D364" s="2"/>
      <c r="E364" s="29"/>
      <c r="F364" s="29"/>
      <c r="G364" s="29"/>
    </row>
    <row r="365" spans="1:7">
      <c r="A365" s="51"/>
      <c r="B365" s="29"/>
      <c r="C365" s="29"/>
      <c r="D365" s="2"/>
      <c r="E365" s="29"/>
      <c r="F365" s="29"/>
      <c r="G365" s="29"/>
    </row>
    <row r="366" spans="1:7">
      <c r="A366" s="51"/>
      <c r="B366" s="29"/>
      <c r="C366" s="29"/>
      <c r="D366" s="2"/>
      <c r="E366" s="29"/>
      <c r="F366" s="29"/>
      <c r="G366" s="29"/>
    </row>
    <row r="367" spans="1:7">
      <c r="A367" s="51"/>
      <c r="B367" s="29"/>
      <c r="C367" s="29"/>
      <c r="D367" s="2"/>
      <c r="E367" s="29"/>
      <c r="F367" s="29"/>
      <c r="G367" s="29"/>
    </row>
    <row r="368" spans="1:7">
      <c r="A368" s="51"/>
      <c r="B368" s="29"/>
      <c r="C368" s="29"/>
      <c r="D368" s="2"/>
      <c r="E368" s="29"/>
      <c r="F368" s="29"/>
      <c r="G368" s="29"/>
    </row>
    <row r="369" spans="1:7">
      <c r="A369" s="51"/>
      <c r="B369" s="29"/>
      <c r="C369" s="29"/>
      <c r="D369" s="2"/>
      <c r="E369" s="29"/>
      <c r="F369" s="29"/>
      <c r="G369" s="29"/>
    </row>
    <row r="370" spans="1:7">
      <c r="A370" s="51"/>
      <c r="B370" s="29"/>
      <c r="C370" s="29"/>
      <c r="D370" s="2"/>
      <c r="E370" s="29"/>
      <c r="F370" s="29"/>
      <c r="G370" s="29"/>
    </row>
    <row r="371" spans="1:7">
      <c r="A371" s="51"/>
      <c r="B371" s="29"/>
      <c r="C371" s="29"/>
      <c r="D371" s="2"/>
      <c r="E371" s="29"/>
      <c r="F371" s="29"/>
      <c r="G371" s="29"/>
    </row>
    <row r="372" spans="1:7">
      <c r="A372" s="51"/>
      <c r="B372" s="29"/>
      <c r="C372" s="29"/>
      <c r="D372" s="2"/>
      <c r="E372" s="29"/>
      <c r="F372" s="29"/>
      <c r="G372" s="29"/>
    </row>
    <row r="373" spans="1:7">
      <c r="A373" s="51"/>
      <c r="B373" s="29"/>
      <c r="C373" s="29"/>
      <c r="D373" s="2"/>
      <c r="E373" s="29"/>
      <c r="F373" s="29"/>
      <c r="G373" s="29"/>
    </row>
    <row r="374" spans="1:7">
      <c r="A374" s="51"/>
      <c r="B374" s="29"/>
      <c r="C374" s="29"/>
      <c r="D374" s="2"/>
      <c r="E374" s="29"/>
      <c r="F374" s="29"/>
      <c r="G374" s="29"/>
    </row>
    <row r="375" spans="1:7">
      <c r="A375" s="51"/>
      <c r="B375" s="29"/>
      <c r="C375" s="29"/>
      <c r="D375" s="2"/>
      <c r="E375" s="29"/>
      <c r="F375" s="29"/>
      <c r="G375" s="29"/>
    </row>
    <row r="376" spans="1:7">
      <c r="A376" s="51"/>
      <c r="B376" s="29"/>
      <c r="C376" s="29"/>
      <c r="D376" s="2"/>
      <c r="E376" s="29"/>
      <c r="F376" s="29"/>
      <c r="G376" s="29"/>
    </row>
    <row r="377" spans="1:7">
      <c r="A377" s="51"/>
      <c r="B377" s="29"/>
      <c r="C377" s="29"/>
      <c r="D377" s="2"/>
      <c r="E377" s="29"/>
      <c r="F377" s="29"/>
      <c r="G377" s="29"/>
    </row>
    <row r="378" spans="1:7">
      <c r="A378" s="51"/>
      <c r="B378" s="29"/>
      <c r="C378" s="29"/>
      <c r="D378" s="2"/>
      <c r="E378" s="29"/>
      <c r="F378" s="29"/>
      <c r="G378" s="29"/>
    </row>
    <row r="379" spans="1:7">
      <c r="A379" s="51"/>
      <c r="B379" s="29"/>
      <c r="C379" s="29"/>
      <c r="D379" s="2"/>
      <c r="E379" s="29"/>
      <c r="F379" s="29"/>
      <c r="G379" s="29"/>
    </row>
    <row r="380" spans="1:7">
      <c r="A380" s="51"/>
      <c r="B380" s="29"/>
      <c r="C380" s="29"/>
      <c r="D380" s="2"/>
      <c r="E380" s="29"/>
      <c r="F380" s="29"/>
      <c r="G380" s="29"/>
    </row>
    <row r="381" spans="1:7">
      <c r="A381" s="51"/>
      <c r="B381" s="29"/>
      <c r="C381" s="29"/>
      <c r="D381" s="2"/>
      <c r="E381" s="29"/>
      <c r="F381" s="29"/>
      <c r="G381" s="29"/>
    </row>
    <row r="382" spans="1:7">
      <c r="A382" s="51"/>
      <c r="B382" s="29"/>
      <c r="C382" s="29"/>
      <c r="D382" s="2"/>
      <c r="E382" s="29"/>
      <c r="F382" s="29"/>
      <c r="G382" s="29"/>
    </row>
    <row r="383" spans="1:7">
      <c r="A383" s="51"/>
      <c r="B383" s="29"/>
      <c r="C383" s="29"/>
      <c r="D383" s="2"/>
      <c r="E383" s="29"/>
      <c r="F383" s="29"/>
      <c r="G383" s="29"/>
    </row>
    <row r="384" spans="1:7">
      <c r="A384" s="51"/>
      <c r="B384" s="29"/>
      <c r="C384" s="29"/>
      <c r="D384" s="2"/>
      <c r="E384" s="29"/>
      <c r="F384" s="29"/>
      <c r="G384" s="29"/>
    </row>
    <row r="385" spans="1:7">
      <c r="A385" s="51"/>
      <c r="B385" s="29"/>
      <c r="C385" s="29"/>
      <c r="D385" s="2"/>
      <c r="E385" s="29"/>
      <c r="F385" s="29"/>
      <c r="G385" s="29"/>
    </row>
    <row r="386" spans="1:7">
      <c r="A386" s="51"/>
      <c r="B386" s="29"/>
      <c r="C386" s="29"/>
      <c r="D386" s="2"/>
      <c r="E386" s="29"/>
      <c r="F386" s="29"/>
      <c r="G386" s="29"/>
    </row>
    <row r="387" spans="1:7">
      <c r="A387" s="51"/>
      <c r="B387" s="29"/>
      <c r="C387" s="29"/>
      <c r="D387" s="2"/>
      <c r="E387" s="29"/>
      <c r="F387" s="29"/>
      <c r="G387" s="29"/>
    </row>
    <row r="388" spans="1:7">
      <c r="A388" s="51"/>
      <c r="B388" s="29"/>
      <c r="C388" s="29"/>
      <c r="D388" s="2"/>
      <c r="E388" s="29"/>
      <c r="F388" s="29"/>
      <c r="G388" s="29"/>
    </row>
    <row r="389" spans="1:7">
      <c r="A389" s="51"/>
      <c r="B389" s="29"/>
      <c r="C389" s="29"/>
      <c r="D389" s="2"/>
      <c r="E389" s="29"/>
      <c r="F389" s="29"/>
      <c r="G389" s="29"/>
    </row>
    <row r="390" spans="1:7">
      <c r="A390" s="51"/>
      <c r="B390" s="29"/>
      <c r="C390" s="29"/>
      <c r="D390" s="2"/>
      <c r="E390" s="29"/>
      <c r="F390" s="29"/>
      <c r="G390" s="29"/>
    </row>
    <row r="391" spans="1:7">
      <c r="A391" s="51"/>
      <c r="B391" s="29"/>
      <c r="C391" s="29"/>
      <c r="D391" s="2"/>
      <c r="E391" s="29"/>
      <c r="F391" s="29"/>
      <c r="G391" s="29"/>
    </row>
    <row r="392" spans="1:7">
      <c r="A392" s="51"/>
      <c r="B392" s="29"/>
      <c r="C392" s="29"/>
      <c r="D392" s="2"/>
      <c r="E392" s="29"/>
      <c r="F392" s="29"/>
      <c r="G392" s="29"/>
    </row>
    <row r="393" spans="1:7">
      <c r="A393" s="51"/>
      <c r="B393" s="29"/>
      <c r="C393" s="29"/>
      <c r="D393" s="2"/>
      <c r="E393" s="29"/>
      <c r="F393" s="29"/>
      <c r="G393" s="29"/>
    </row>
    <row r="394" spans="1:7">
      <c r="A394" s="51"/>
      <c r="B394" s="29"/>
      <c r="C394" s="29"/>
      <c r="D394" s="2"/>
      <c r="E394" s="29"/>
      <c r="F394" s="29"/>
      <c r="G394" s="29"/>
    </row>
    <row r="395" spans="1:7">
      <c r="A395" s="51"/>
      <c r="B395" s="29"/>
      <c r="C395" s="29"/>
      <c r="D395" s="2"/>
      <c r="E395" s="29"/>
      <c r="F395" s="29"/>
      <c r="G395" s="29"/>
    </row>
    <row r="396" spans="1:7">
      <c r="A396" s="51"/>
      <c r="B396" s="29"/>
      <c r="C396" s="29"/>
      <c r="D396" s="2"/>
      <c r="E396" s="29"/>
      <c r="F396" s="29"/>
      <c r="G396" s="29"/>
    </row>
    <row r="397" spans="1:7">
      <c r="A397" s="51"/>
      <c r="B397" s="29"/>
      <c r="C397" s="29"/>
      <c r="D397" s="2"/>
      <c r="E397" s="29"/>
      <c r="F397" s="29"/>
      <c r="G397" s="29"/>
    </row>
    <row r="398" spans="1:7">
      <c r="A398" s="51"/>
      <c r="B398" s="29"/>
      <c r="C398" s="29"/>
      <c r="D398" s="2"/>
      <c r="E398" s="29"/>
      <c r="F398" s="29"/>
      <c r="G398" s="29"/>
    </row>
    <row r="399" spans="1:7">
      <c r="A399" s="51"/>
      <c r="B399" s="29"/>
      <c r="C399" s="29"/>
      <c r="D399" s="2"/>
      <c r="E399" s="29"/>
      <c r="F399" s="29"/>
      <c r="G399" s="29"/>
    </row>
    <row r="400" spans="1:7">
      <c r="A400" s="51"/>
      <c r="B400" s="29"/>
      <c r="C400" s="29"/>
      <c r="D400" s="2"/>
      <c r="E400" s="29"/>
      <c r="F400" s="29"/>
      <c r="G400" s="29"/>
    </row>
    <row r="401" spans="1:7">
      <c r="A401" s="51"/>
      <c r="B401" s="29"/>
      <c r="C401" s="29"/>
      <c r="D401" s="2"/>
      <c r="E401" s="29"/>
      <c r="F401" s="29"/>
      <c r="G401" s="29"/>
    </row>
    <row r="402" spans="1:7">
      <c r="A402" s="51"/>
      <c r="B402" s="29"/>
      <c r="C402" s="29"/>
      <c r="D402" s="2"/>
      <c r="E402" s="29"/>
      <c r="F402" s="29"/>
      <c r="G402" s="29"/>
    </row>
    <row r="403" spans="1:7">
      <c r="A403" s="51"/>
      <c r="B403" s="29"/>
      <c r="C403" s="29"/>
      <c r="D403" s="2"/>
      <c r="E403" s="29"/>
      <c r="F403" s="29"/>
      <c r="G403" s="29"/>
    </row>
    <row r="404" spans="1:7">
      <c r="A404" s="51"/>
      <c r="B404" s="29"/>
      <c r="C404" s="29"/>
      <c r="D404" s="2"/>
      <c r="E404" s="29"/>
      <c r="F404" s="29"/>
      <c r="G404" s="29"/>
    </row>
    <row r="405" spans="1:7">
      <c r="A405" s="51"/>
      <c r="B405" s="29"/>
      <c r="C405" s="29"/>
      <c r="D405" s="2"/>
      <c r="E405" s="29"/>
      <c r="F405" s="29"/>
      <c r="G405" s="29"/>
    </row>
    <row r="406" spans="1:7">
      <c r="A406" s="51"/>
      <c r="B406" s="29"/>
      <c r="C406" s="29"/>
      <c r="D406" s="2"/>
      <c r="E406" s="29"/>
      <c r="F406" s="29"/>
      <c r="G406" s="29"/>
    </row>
    <row r="407" spans="1:7">
      <c r="A407" s="51"/>
      <c r="B407" s="29"/>
      <c r="C407" s="29"/>
      <c r="D407" s="2"/>
      <c r="E407" s="29"/>
      <c r="F407" s="29"/>
      <c r="G407" s="29"/>
    </row>
    <row r="408" spans="1:7">
      <c r="A408" s="51"/>
      <c r="B408" s="29"/>
      <c r="C408" s="29"/>
      <c r="D408" s="2"/>
      <c r="E408" s="29"/>
      <c r="F408" s="29"/>
      <c r="G408" s="29"/>
    </row>
    <row r="409" spans="1:7">
      <c r="A409" s="51"/>
      <c r="B409" s="29"/>
      <c r="C409" s="29"/>
      <c r="D409" s="2"/>
      <c r="E409" s="29"/>
      <c r="F409" s="29"/>
      <c r="G409" s="29"/>
    </row>
    <row r="410" spans="1:7">
      <c r="A410" s="51"/>
      <c r="B410" s="29"/>
      <c r="C410" s="29"/>
      <c r="D410" s="2"/>
      <c r="E410" s="29"/>
      <c r="F410" s="29"/>
      <c r="G410" s="29"/>
    </row>
    <row r="411" spans="1:7">
      <c r="A411" s="51"/>
      <c r="B411" s="29"/>
      <c r="C411" s="29"/>
      <c r="D411" s="2"/>
      <c r="E411" s="29"/>
      <c r="F411" s="29"/>
      <c r="G411" s="29"/>
    </row>
    <row r="412" spans="1:7">
      <c r="A412" s="51"/>
      <c r="B412" s="29"/>
      <c r="C412" s="29"/>
      <c r="D412" s="2"/>
      <c r="E412" s="29"/>
      <c r="F412" s="29"/>
      <c r="G412" s="29"/>
    </row>
    <row r="413" spans="1:7">
      <c r="A413" s="51"/>
      <c r="B413" s="29"/>
      <c r="C413" s="29"/>
      <c r="D413" s="2"/>
      <c r="E413" s="29"/>
      <c r="F413" s="29"/>
      <c r="G413" s="29"/>
    </row>
    <row r="414" spans="1:7">
      <c r="A414" s="51"/>
      <c r="B414" s="29"/>
      <c r="C414" s="29"/>
      <c r="D414" s="2"/>
      <c r="E414" s="29"/>
      <c r="F414" s="29"/>
      <c r="G414" s="29"/>
    </row>
    <row r="415" spans="1:7">
      <c r="A415" s="51"/>
      <c r="B415" s="29"/>
      <c r="C415" s="29"/>
      <c r="D415" s="2"/>
      <c r="E415" s="29"/>
      <c r="F415" s="29"/>
      <c r="G415" s="29"/>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2"/>
  <sheetViews>
    <sheetView tabSelected="1" view="pageBreakPreview" zoomScale="55" zoomScaleNormal="55" zoomScaleSheetLayoutView="55" workbookViewId="0">
      <pane ySplit="5" topLeftCell="A74" activePane="bottomLeft" state="frozen"/>
      <selection pane="bottomLeft" activeCell="H87" sqref="H87"/>
    </sheetView>
  </sheetViews>
  <sheetFormatPr defaultColWidth="9" defaultRowHeight="15.75" outlineLevelRow="1"/>
  <cols>
    <col min="1" max="1" width="8.5703125" style="26" customWidth="1"/>
    <col min="2" max="2" width="66.85546875" style="27" customWidth="1"/>
    <col min="3" max="3" width="76" style="27" customWidth="1"/>
    <col min="4" max="4" width="37.85546875" style="28" customWidth="1"/>
    <col min="5" max="5" width="15.140625" style="27" customWidth="1"/>
    <col min="6" max="6" width="14.28515625" style="27" customWidth="1"/>
    <col min="7" max="7" width="23.85546875" style="29" customWidth="1"/>
    <col min="8" max="8" width="18.42578125" style="74" customWidth="1"/>
    <col min="9" max="9" width="27.28515625" style="74" customWidth="1"/>
  </cols>
  <sheetData>
    <row r="1" spans="1:11" ht="123" customHeight="1">
      <c r="A1" s="5"/>
      <c r="B1" s="6"/>
      <c r="C1" s="5"/>
      <c r="D1" s="5"/>
      <c r="E1" s="7"/>
      <c r="F1" s="5"/>
      <c r="G1" s="111" t="s">
        <v>606</v>
      </c>
      <c r="H1" s="111"/>
      <c r="I1" s="111"/>
      <c r="J1" s="7"/>
      <c r="K1" s="7"/>
    </row>
    <row r="2" spans="1:11" ht="24.75" customHeight="1">
      <c r="A2" s="5"/>
      <c r="B2" s="110" t="s">
        <v>605</v>
      </c>
      <c r="C2" s="110"/>
      <c r="D2" s="110"/>
      <c r="E2" s="110"/>
      <c r="F2" s="110"/>
      <c r="G2" s="110"/>
      <c r="H2" s="110"/>
      <c r="I2" s="7"/>
      <c r="J2" s="7"/>
      <c r="K2" s="7"/>
    </row>
    <row r="3" spans="1:11" ht="26.25" customHeight="1">
      <c r="A3" s="8"/>
      <c r="B3" s="77"/>
      <c r="C3" s="92" t="s">
        <v>607</v>
      </c>
      <c r="D3" s="77"/>
      <c r="E3" s="77"/>
      <c r="F3" s="77"/>
      <c r="G3" s="77"/>
      <c r="H3" s="77"/>
      <c r="I3" s="77"/>
    </row>
    <row r="4" spans="1:11" ht="66" customHeight="1">
      <c r="A4" s="66" t="s">
        <v>1</v>
      </c>
      <c r="B4" s="10" t="s">
        <v>2</v>
      </c>
      <c r="C4" s="10" t="s">
        <v>3</v>
      </c>
      <c r="D4" s="10" t="s">
        <v>4</v>
      </c>
      <c r="E4" s="10" t="s">
        <v>5</v>
      </c>
      <c r="F4" s="10" t="s">
        <v>6</v>
      </c>
      <c r="G4" s="10" t="s">
        <v>8</v>
      </c>
      <c r="H4" s="10" t="s">
        <v>601</v>
      </c>
      <c r="I4" s="10" t="s">
        <v>600</v>
      </c>
    </row>
    <row r="5" spans="1:11" ht="78.75" customHeight="1">
      <c r="A5" s="30"/>
      <c r="B5" s="31"/>
      <c r="C5" s="31"/>
      <c r="D5" s="112" t="s">
        <v>9</v>
      </c>
      <c r="E5" s="113"/>
      <c r="F5" s="114"/>
      <c r="G5" s="33" t="s">
        <v>419</v>
      </c>
      <c r="H5" s="16">
        <f>$E6*H6+$E69*H69+$E80*H80+$E89*H89+$E87*H87</f>
        <v>0.92999999999999994</v>
      </c>
      <c r="I5" s="16"/>
    </row>
    <row r="6" spans="1:11" ht="123.75" customHeight="1">
      <c r="A6" s="34">
        <v>1</v>
      </c>
      <c r="B6" s="35" t="s">
        <v>420</v>
      </c>
      <c r="C6" s="36" t="s">
        <v>39</v>
      </c>
      <c r="D6" s="36" t="s">
        <v>13</v>
      </c>
      <c r="E6" s="37">
        <v>0.85</v>
      </c>
      <c r="F6" s="17" t="s">
        <v>14</v>
      </c>
      <c r="G6" s="11" t="s">
        <v>421</v>
      </c>
      <c r="H6" s="67">
        <v>1</v>
      </c>
      <c r="I6" s="67"/>
    </row>
    <row r="7" spans="1:11" ht="124.5" customHeight="1">
      <c r="A7" s="13" t="s">
        <v>16</v>
      </c>
      <c r="B7" s="101" t="s">
        <v>422</v>
      </c>
      <c r="C7" s="11" t="s">
        <v>423</v>
      </c>
      <c r="D7" s="11" t="s">
        <v>424</v>
      </c>
      <c r="E7" s="17">
        <v>0.8</v>
      </c>
      <c r="F7" s="17" t="s">
        <v>425</v>
      </c>
      <c r="G7" s="11" t="s">
        <v>519</v>
      </c>
      <c r="H7" s="67">
        <v>1</v>
      </c>
      <c r="I7" s="67"/>
    </row>
    <row r="8" spans="1:11" ht="135" customHeight="1">
      <c r="A8" s="13" t="s">
        <v>60</v>
      </c>
      <c r="B8" s="104"/>
      <c r="C8" s="11" t="s">
        <v>427</v>
      </c>
      <c r="D8" s="11" t="s">
        <v>428</v>
      </c>
      <c r="E8" s="17">
        <v>0.31</v>
      </c>
      <c r="F8" s="17" t="s">
        <v>429</v>
      </c>
      <c r="G8" s="11" t="s">
        <v>520</v>
      </c>
      <c r="H8" s="68">
        <v>1</v>
      </c>
      <c r="I8" s="68"/>
    </row>
    <row r="9" spans="1:11" ht="30" hidden="1" customHeight="1" outlineLevel="1">
      <c r="A9" s="64"/>
      <c r="B9" s="104"/>
      <c r="C9" s="65" t="s">
        <v>517</v>
      </c>
      <c r="D9" s="65"/>
      <c r="E9" s="75"/>
      <c r="F9" s="75"/>
      <c r="G9" s="65"/>
      <c r="H9" s="76"/>
      <c r="I9" s="76"/>
    </row>
    <row r="10" spans="1:11" ht="29.25" hidden="1" customHeight="1" outlineLevel="1">
      <c r="A10" s="64"/>
      <c r="B10" s="104"/>
      <c r="C10" s="65" t="s">
        <v>518</v>
      </c>
      <c r="D10" s="65"/>
      <c r="E10" s="75"/>
      <c r="F10" s="75"/>
      <c r="G10" s="65"/>
      <c r="H10" s="76"/>
      <c r="I10" s="76"/>
    </row>
    <row r="11" spans="1:11" ht="152.25" customHeight="1" collapsed="1">
      <c r="A11" s="13" t="s">
        <v>65</v>
      </c>
      <c r="B11" s="104"/>
      <c r="C11" s="11" t="s">
        <v>431</v>
      </c>
      <c r="D11" s="78" t="s">
        <v>432</v>
      </c>
      <c r="E11" s="41">
        <v>0.31</v>
      </c>
      <c r="F11" s="17" t="s">
        <v>522</v>
      </c>
      <c r="G11" s="11" t="s">
        <v>430</v>
      </c>
      <c r="H11" s="68">
        <v>1</v>
      </c>
      <c r="I11" s="68"/>
    </row>
    <row r="12" spans="1:11" ht="30" hidden="1" customHeight="1" outlineLevel="1">
      <c r="A12" s="64"/>
      <c r="B12" s="104"/>
      <c r="C12" s="65" t="s">
        <v>521</v>
      </c>
      <c r="D12" s="65"/>
      <c r="E12" s="75"/>
      <c r="F12" s="75"/>
      <c r="G12" s="65"/>
      <c r="H12" s="76"/>
      <c r="I12" s="76"/>
    </row>
    <row r="13" spans="1:11" ht="29.25" hidden="1" customHeight="1" outlineLevel="1">
      <c r="A13" s="64"/>
      <c r="B13" s="104"/>
      <c r="C13" s="65" t="s">
        <v>523</v>
      </c>
      <c r="D13" s="65"/>
      <c r="E13" s="75"/>
      <c r="F13" s="75"/>
      <c r="G13" s="65"/>
      <c r="H13" s="76"/>
      <c r="I13" s="76"/>
    </row>
    <row r="14" spans="1:11" ht="132.75" customHeight="1" collapsed="1">
      <c r="A14" s="34" t="s">
        <v>69</v>
      </c>
      <c r="B14" s="104"/>
      <c r="C14" s="81" t="s">
        <v>527</v>
      </c>
      <c r="D14" s="81" t="s">
        <v>434</v>
      </c>
      <c r="E14" s="42">
        <v>0.01</v>
      </c>
      <c r="F14" s="37" t="s">
        <v>435</v>
      </c>
      <c r="G14" s="11" t="s">
        <v>21</v>
      </c>
      <c r="H14" s="68">
        <v>1</v>
      </c>
      <c r="I14" s="68"/>
    </row>
    <row r="15" spans="1:11" ht="30" hidden="1" customHeight="1" outlineLevel="1">
      <c r="A15" s="64"/>
      <c r="B15" s="104"/>
      <c r="C15" s="65" t="s">
        <v>524</v>
      </c>
      <c r="D15" s="65"/>
      <c r="E15" s="75"/>
      <c r="F15" s="75"/>
      <c r="G15" s="65"/>
      <c r="H15" s="76"/>
      <c r="I15" s="76"/>
    </row>
    <row r="16" spans="1:11" ht="29.25" hidden="1" customHeight="1" outlineLevel="1">
      <c r="A16" s="64"/>
      <c r="B16" s="104"/>
      <c r="C16" s="65" t="s">
        <v>525</v>
      </c>
      <c r="D16" s="65"/>
      <c r="E16" s="75"/>
      <c r="F16" s="75"/>
      <c r="G16" s="65"/>
      <c r="H16" s="76"/>
      <c r="I16" s="76"/>
    </row>
    <row r="17" spans="1:9" ht="219" customHeight="1" collapsed="1">
      <c r="A17" s="34" t="s">
        <v>81</v>
      </c>
      <c r="B17" s="104"/>
      <c r="C17" s="36" t="s">
        <v>436</v>
      </c>
      <c r="D17" s="81" t="s">
        <v>437</v>
      </c>
      <c r="E17" s="37">
        <v>0.01</v>
      </c>
      <c r="F17" s="37" t="s">
        <v>106</v>
      </c>
      <c r="G17" s="11" t="s">
        <v>21</v>
      </c>
      <c r="H17" s="68">
        <v>1</v>
      </c>
      <c r="I17" s="68"/>
    </row>
    <row r="18" spans="1:9" ht="30" hidden="1" customHeight="1" outlineLevel="1">
      <c r="A18" s="64"/>
      <c r="B18" s="104"/>
      <c r="C18" s="82" t="s">
        <v>528</v>
      </c>
      <c r="D18" s="65"/>
      <c r="E18" s="75"/>
      <c r="F18" s="75"/>
      <c r="G18" s="65"/>
      <c r="H18" s="76"/>
      <c r="I18" s="76"/>
    </row>
    <row r="19" spans="1:9" ht="39" hidden="1" customHeight="1" outlineLevel="1">
      <c r="A19" s="64"/>
      <c r="B19" s="104"/>
      <c r="C19" s="82" t="s">
        <v>529</v>
      </c>
      <c r="D19" s="65"/>
      <c r="E19" s="75"/>
      <c r="F19" s="75"/>
      <c r="G19" s="65"/>
      <c r="H19" s="76"/>
      <c r="I19" s="76"/>
    </row>
    <row r="20" spans="1:9" ht="28.5" hidden="1" customHeight="1" outlineLevel="1">
      <c r="A20" s="64"/>
      <c r="B20" s="104"/>
      <c r="C20" s="83" t="s">
        <v>530</v>
      </c>
      <c r="D20" s="84"/>
      <c r="E20" s="85"/>
      <c r="F20" s="75"/>
      <c r="G20" s="65"/>
      <c r="H20" s="76"/>
      <c r="I20" s="76"/>
    </row>
    <row r="21" spans="1:9" ht="184.5" customHeight="1" collapsed="1">
      <c r="A21" s="13" t="s">
        <v>86</v>
      </c>
      <c r="B21" s="104"/>
      <c r="C21" s="81" t="s">
        <v>534</v>
      </c>
      <c r="D21" s="81" t="s">
        <v>439</v>
      </c>
      <c r="E21" s="42">
        <v>0.31</v>
      </c>
      <c r="F21" s="86" t="s">
        <v>531</v>
      </c>
      <c r="G21" s="11" t="s">
        <v>440</v>
      </c>
      <c r="H21" s="68">
        <v>1</v>
      </c>
      <c r="I21" s="68"/>
    </row>
    <row r="22" spans="1:9" ht="28.5" hidden="1" customHeight="1" outlineLevel="1">
      <c r="A22" s="82"/>
      <c r="B22" s="104"/>
      <c r="C22" s="82" t="s">
        <v>535</v>
      </c>
      <c r="D22" s="82"/>
      <c r="E22" s="82"/>
      <c r="F22" s="82"/>
      <c r="G22" s="82"/>
      <c r="H22" s="82"/>
      <c r="I22" s="82"/>
    </row>
    <row r="23" spans="1:9" ht="39.75" hidden="1" customHeight="1" outlineLevel="1">
      <c r="A23" s="82"/>
      <c r="B23" s="104"/>
      <c r="C23" s="82" t="s">
        <v>532</v>
      </c>
      <c r="D23" s="82"/>
      <c r="E23" s="82"/>
      <c r="F23" s="82"/>
      <c r="G23" s="82"/>
      <c r="H23" s="82"/>
      <c r="I23" s="82"/>
    </row>
    <row r="24" spans="1:9" ht="154.5" customHeight="1" collapsed="1">
      <c r="A24" s="34" t="s">
        <v>98</v>
      </c>
      <c r="B24" s="104"/>
      <c r="C24" s="81" t="s">
        <v>533</v>
      </c>
      <c r="D24" s="81" t="s">
        <v>442</v>
      </c>
      <c r="E24" s="42">
        <v>0.01</v>
      </c>
      <c r="F24" s="88" t="s">
        <v>538</v>
      </c>
      <c r="G24" s="11" t="s">
        <v>132</v>
      </c>
      <c r="H24" s="69">
        <v>1</v>
      </c>
      <c r="I24" s="69"/>
    </row>
    <row r="25" spans="1:9" ht="27.75" hidden="1" customHeight="1" outlineLevel="1">
      <c r="A25" s="82"/>
      <c r="B25" s="104"/>
      <c r="C25" s="82" t="s">
        <v>536</v>
      </c>
      <c r="D25" s="82"/>
      <c r="E25" s="82"/>
      <c r="F25" s="82"/>
      <c r="G25" s="82"/>
      <c r="H25" s="82"/>
      <c r="I25" s="82"/>
    </row>
    <row r="26" spans="1:9" ht="54" hidden="1" customHeight="1" outlineLevel="1">
      <c r="A26" s="82"/>
      <c r="B26" s="104"/>
      <c r="C26" s="87" t="s">
        <v>537</v>
      </c>
      <c r="D26" s="82"/>
      <c r="E26" s="82"/>
      <c r="F26" s="82"/>
      <c r="G26" s="82"/>
      <c r="H26" s="82"/>
      <c r="I26" s="82"/>
    </row>
    <row r="27" spans="1:9" ht="113.25" customHeight="1" collapsed="1">
      <c r="A27" s="34" t="s">
        <v>103</v>
      </c>
      <c r="B27" s="104"/>
      <c r="C27" s="36" t="s">
        <v>443</v>
      </c>
      <c r="D27" s="81" t="s">
        <v>83</v>
      </c>
      <c r="E27" s="37">
        <v>0.01</v>
      </c>
      <c r="F27" s="89" t="s">
        <v>540</v>
      </c>
      <c r="G27" s="11" t="s">
        <v>132</v>
      </c>
      <c r="H27" s="68">
        <v>1</v>
      </c>
      <c r="I27" s="68"/>
    </row>
    <row r="28" spans="1:9" ht="26.25" hidden="1" customHeight="1" outlineLevel="1">
      <c r="A28" s="82"/>
      <c r="B28" s="104"/>
      <c r="C28" s="82" t="s">
        <v>539</v>
      </c>
      <c r="D28" s="82"/>
      <c r="E28" s="82"/>
      <c r="F28" s="82"/>
      <c r="G28" s="82"/>
      <c r="H28" s="82"/>
      <c r="I28" s="82"/>
    </row>
    <row r="29" spans="1:9" ht="38.25" hidden="1" customHeight="1" outlineLevel="1">
      <c r="A29" s="82"/>
      <c r="B29" s="104"/>
      <c r="C29" s="87" t="s">
        <v>541</v>
      </c>
      <c r="D29" s="82"/>
      <c r="E29" s="82"/>
      <c r="F29" s="82"/>
      <c r="G29" s="82"/>
      <c r="H29" s="82"/>
      <c r="I29" s="82"/>
    </row>
    <row r="30" spans="1:9" ht="118.5" customHeight="1" collapsed="1">
      <c r="A30" s="13" t="s">
        <v>115</v>
      </c>
      <c r="B30" s="104"/>
      <c r="C30" s="81" t="s">
        <v>444</v>
      </c>
      <c r="D30" s="81" t="s">
        <v>445</v>
      </c>
      <c r="E30" s="37">
        <v>0.01</v>
      </c>
      <c r="F30" s="89" t="s">
        <v>545</v>
      </c>
      <c r="G30" s="11" t="s">
        <v>132</v>
      </c>
      <c r="H30" s="68">
        <v>1</v>
      </c>
      <c r="I30" s="68"/>
    </row>
    <row r="31" spans="1:9" ht="26.25" hidden="1" customHeight="1" outlineLevel="1">
      <c r="A31" s="82"/>
      <c r="B31" s="104"/>
      <c r="C31" s="82" t="s">
        <v>542</v>
      </c>
      <c r="D31" s="82"/>
      <c r="E31" s="82"/>
      <c r="F31" s="82"/>
      <c r="G31" s="82"/>
      <c r="H31" s="82"/>
      <c r="I31" s="82"/>
    </row>
    <row r="32" spans="1:9" ht="26.25" hidden="1" customHeight="1" outlineLevel="1">
      <c r="A32" s="82"/>
      <c r="B32" s="104"/>
      <c r="C32" s="82" t="s">
        <v>543</v>
      </c>
      <c r="D32" s="82"/>
      <c r="E32" s="82"/>
      <c r="F32" s="82"/>
      <c r="G32" s="82"/>
      <c r="H32" s="82"/>
      <c r="I32" s="82"/>
    </row>
    <row r="33" spans="1:9" ht="26.25" hidden="1" customHeight="1" outlineLevel="1">
      <c r="A33" s="82"/>
      <c r="B33" s="104"/>
      <c r="C33" s="87" t="s">
        <v>544</v>
      </c>
      <c r="D33" s="82"/>
      <c r="E33" s="82"/>
      <c r="F33" s="82"/>
      <c r="G33" s="82"/>
      <c r="H33" s="82"/>
      <c r="I33" s="82"/>
    </row>
    <row r="34" spans="1:9" ht="108" customHeight="1" collapsed="1">
      <c r="A34" s="34" t="s">
        <v>119</v>
      </c>
      <c r="B34" s="104"/>
      <c r="C34" s="36" t="s">
        <v>447</v>
      </c>
      <c r="D34" s="81" t="s">
        <v>226</v>
      </c>
      <c r="E34" s="37">
        <v>0.01</v>
      </c>
      <c r="F34" s="89" t="s">
        <v>548</v>
      </c>
      <c r="G34" s="11" t="s">
        <v>132</v>
      </c>
      <c r="H34" s="68">
        <v>1</v>
      </c>
      <c r="I34" s="68"/>
    </row>
    <row r="35" spans="1:9" ht="35.25" hidden="1" customHeight="1" outlineLevel="1">
      <c r="A35" s="82"/>
      <c r="B35" s="104"/>
      <c r="C35" s="82" t="s">
        <v>547</v>
      </c>
      <c r="D35" s="82"/>
      <c r="E35" s="82"/>
      <c r="F35" s="82"/>
      <c r="G35" s="82"/>
      <c r="H35" s="82"/>
      <c r="I35" s="82"/>
    </row>
    <row r="36" spans="1:9" ht="35.25" hidden="1" customHeight="1" outlineLevel="1">
      <c r="A36" s="82"/>
      <c r="B36" s="104"/>
      <c r="C36" s="82" t="s">
        <v>546</v>
      </c>
      <c r="D36" s="82"/>
      <c r="E36" s="82"/>
      <c r="F36" s="82"/>
      <c r="G36" s="82"/>
      <c r="H36" s="82"/>
      <c r="I36" s="82"/>
    </row>
    <row r="37" spans="1:9" ht="35.25" hidden="1" customHeight="1" outlineLevel="1">
      <c r="A37" s="82"/>
      <c r="B37" s="104"/>
      <c r="C37" s="82" t="s">
        <v>549</v>
      </c>
      <c r="D37" s="82"/>
      <c r="E37" s="82"/>
      <c r="F37" s="82"/>
      <c r="G37" s="82"/>
      <c r="H37" s="82"/>
      <c r="I37" s="82"/>
    </row>
    <row r="38" spans="1:9" ht="35.25" hidden="1" customHeight="1" outlineLevel="1">
      <c r="A38" s="82"/>
      <c r="B38" s="104"/>
      <c r="C38" s="82" t="s">
        <v>550</v>
      </c>
      <c r="D38" s="82"/>
      <c r="E38" s="82"/>
      <c r="F38" s="82"/>
      <c r="G38" s="82"/>
      <c r="H38" s="82"/>
      <c r="I38" s="82"/>
    </row>
    <row r="39" spans="1:9" ht="35.25" hidden="1" customHeight="1" outlineLevel="1">
      <c r="A39" s="82"/>
      <c r="B39" s="104"/>
      <c r="C39" s="82" t="s">
        <v>551</v>
      </c>
      <c r="D39" s="82"/>
      <c r="E39" s="82"/>
      <c r="F39" s="82"/>
      <c r="G39" s="82"/>
      <c r="H39" s="82"/>
      <c r="I39" s="82"/>
    </row>
    <row r="40" spans="1:9" ht="35.25" hidden="1" customHeight="1" outlineLevel="1">
      <c r="A40" s="82"/>
      <c r="B40" s="104"/>
      <c r="C40" s="82" t="s">
        <v>552</v>
      </c>
      <c r="D40" s="82"/>
      <c r="E40" s="82"/>
      <c r="F40" s="82"/>
      <c r="G40" s="82"/>
      <c r="H40" s="82"/>
      <c r="I40" s="82"/>
    </row>
    <row r="41" spans="1:9" ht="153.75" customHeight="1" collapsed="1">
      <c r="A41" s="34" t="s">
        <v>262</v>
      </c>
      <c r="B41" s="104"/>
      <c r="C41" s="81" t="s">
        <v>448</v>
      </c>
      <c r="D41" s="81" t="s">
        <v>604</v>
      </c>
      <c r="E41" s="37">
        <v>0.01</v>
      </c>
      <c r="F41" s="89" t="s">
        <v>553</v>
      </c>
      <c r="G41" s="11" t="s">
        <v>132</v>
      </c>
      <c r="H41" s="70">
        <v>1</v>
      </c>
      <c r="I41" s="70"/>
    </row>
    <row r="42" spans="1:9" ht="29.25" hidden="1" customHeight="1" outlineLevel="1">
      <c r="A42" s="82"/>
      <c r="B42" s="79"/>
      <c r="C42" s="82" t="s">
        <v>554</v>
      </c>
      <c r="D42" s="82"/>
      <c r="E42" s="82"/>
      <c r="F42" s="82"/>
      <c r="G42" s="82"/>
      <c r="H42" s="82"/>
      <c r="I42" s="82"/>
    </row>
    <row r="43" spans="1:9" ht="30" hidden="1" customHeight="1" outlineLevel="1">
      <c r="A43" s="82"/>
      <c r="B43" s="79"/>
      <c r="C43" s="82" t="s">
        <v>555</v>
      </c>
      <c r="D43" s="82"/>
      <c r="E43" s="82"/>
      <c r="F43" s="82"/>
      <c r="G43" s="82"/>
      <c r="H43" s="82"/>
      <c r="I43" s="82"/>
    </row>
    <row r="44" spans="1:9" ht="39.75" hidden="1" customHeight="1" outlineLevel="1">
      <c r="A44" s="82"/>
      <c r="B44" s="79"/>
      <c r="C44" s="82" t="s">
        <v>556</v>
      </c>
      <c r="D44" s="82"/>
      <c r="E44" s="82"/>
      <c r="F44" s="82"/>
      <c r="G44" s="82"/>
      <c r="H44" s="82"/>
      <c r="I44" s="82"/>
    </row>
    <row r="45" spans="1:9" ht="81" customHeight="1" collapsed="1">
      <c r="A45" s="12" t="s">
        <v>22</v>
      </c>
      <c r="B45" s="101" t="s">
        <v>451</v>
      </c>
      <c r="C45" s="11" t="s">
        <v>452</v>
      </c>
      <c r="D45" s="11" t="s">
        <v>453</v>
      </c>
      <c r="E45" s="17">
        <v>0.03</v>
      </c>
      <c r="F45" s="43" t="s">
        <v>454</v>
      </c>
      <c r="G45" s="11" t="s">
        <v>455</v>
      </c>
      <c r="H45" s="71">
        <f>$E46*H46+$E49*H49</f>
        <v>1</v>
      </c>
      <c r="I45" s="71"/>
    </row>
    <row r="46" spans="1:9" ht="123" customHeight="1">
      <c r="A46" s="12" t="s">
        <v>128</v>
      </c>
      <c r="B46" s="104"/>
      <c r="C46" s="90" t="s">
        <v>456</v>
      </c>
      <c r="D46" s="90" t="s">
        <v>457</v>
      </c>
      <c r="E46" s="17">
        <v>0.5</v>
      </c>
      <c r="F46" s="88" t="s">
        <v>557</v>
      </c>
      <c r="G46" s="11" t="s">
        <v>64</v>
      </c>
      <c r="H46" s="68">
        <v>1</v>
      </c>
      <c r="I46" s="68"/>
    </row>
    <row r="47" spans="1:9" ht="26.25" hidden="1" customHeight="1" outlineLevel="1">
      <c r="A47" s="82"/>
      <c r="B47" s="104"/>
      <c r="C47" s="82" t="s">
        <v>559</v>
      </c>
      <c r="D47" s="82"/>
      <c r="E47" s="82"/>
      <c r="F47" s="82"/>
      <c r="G47" s="82"/>
      <c r="H47" s="82"/>
      <c r="I47" s="82"/>
    </row>
    <row r="48" spans="1:9" ht="27.75" hidden="1" customHeight="1" outlineLevel="1">
      <c r="A48" s="82"/>
      <c r="B48" s="104"/>
      <c r="C48" s="82" t="s">
        <v>558</v>
      </c>
      <c r="D48" s="82"/>
      <c r="E48" s="82"/>
      <c r="F48" s="82"/>
      <c r="G48" s="82"/>
      <c r="H48" s="82"/>
      <c r="I48" s="82"/>
    </row>
    <row r="49" spans="1:9" ht="288.75" customHeight="1" collapsed="1">
      <c r="A49" s="12" t="s">
        <v>133</v>
      </c>
      <c r="B49" s="102"/>
      <c r="C49" s="90" t="s">
        <v>459</v>
      </c>
      <c r="D49" s="90" t="s">
        <v>602</v>
      </c>
      <c r="E49" s="17">
        <v>0.5</v>
      </c>
      <c r="F49" s="88" t="s">
        <v>561</v>
      </c>
      <c r="G49" s="91" t="s">
        <v>603</v>
      </c>
      <c r="H49" s="68">
        <v>1</v>
      </c>
      <c r="I49" s="68"/>
    </row>
    <row r="50" spans="1:9" ht="30" hidden="1" customHeight="1" outlineLevel="1">
      <c r="A50" s="82"/>
      <c r="B50" s="45"/>
      <c r="C50" s="82" t="s">
        <v>560</v>
      </c>
      <c r="D50" s="82"/>
      <c r="E50" s="82"/>
      <c r="F50" s="82"/>
      <c r="G50" s="82"/>
      <c r="H50" s="82"/>
      <c r="I50" s="82"/>
    </row>
    <row r="51" spans="1:9" ht="36.75" hidden="1" customHeight="1" outlineLevel="1">
      <c r="A51" s="82"/>
      <c r="B51" s="45"/>
      <c r="C51" s="82" t="s">
        <v>562</v>
      </c>
      <c r="D51" s="82"/>
      <c r="E51" s="82"/>
      <c r="F51" s="82"/>
      <c r="G51" s="82"/>
      <c r="H51" s="82"/>
      <c r="I51" s="82"/>
    </row>
    <row r="52" spans="1:9" ht="54.75" customHeight="1" collapsed="1">
      <c r="A52" s="12" t="s">
        <v>27</v>
      </c>
      <c r="B52" s="100" t="s">
        <v>462</v>
      </c>
      <c r="C52" s="46" t="s">
        <v>463</v>
      </c>
      <c r="D52" s="36" t="s">
        <v>464</v>
      </c>
      <c r="E52" s="37">
        <v>0.15</v>
      </c>
      <c r="F52" s="43" t="s">
        <v>465</v>
      </c>
      <c r="G52" s="11" t="s">
        <v>466</v>
      </c>
      <c r="H52" s="67">
        <f>$E53*H53+$E57*H57</f>
        <v>1</v>
      </c>
      <c r="I52" s="67"/>
    </row>
    <row r="53" spans="1:9" ht="89.25" customHeight="1">
      <c r="A53" s="12" t="s">
        <v>467</v>
      </c>
      <c r="B53" s="105"/>
      <c r="C53" s="11" t="s">
        <v>468</v>
      </c>
      <c r="D53" s="90" t="s">
        <v>469</v>
      </c>
      <c r="E53" s="17">
        <v>0.05</v>
      </c>
      <c r="F53" s="88" t="s">
        <v>568</v>
      </c>
      <c r="G53" s="11" t="s">
        <v>132</v>
      </c>
      <c r="H53" s="68">
        <v>1</v>
      </c>
      <c r="I53" s="68"/>
    </row>
    <row r="54" spans="1:9" ht="27.75" hidden="1" customHeight="1" outlineLevel="1">
      <c r="A54" s="82"/>
      <c r="B54" s="105"/>
      <c r="C54" s="82" t="s">
        <v>563</v>
      </c>
      <c r="D54" s="82"/>
      <c r="E54" s="82"/>
      <c r="F54" s="82"/>
      <c r="G54" s="82"/>
      <c r="H54" s="82"/>
      <c r="I54" s="82"/>
    </row>
    <row r="55" spans="1:9" ht="30" hidden="1" customHeight="1" outlineLevel="1">
      <c r="A55" s="82"/>
      <c r="B55" s="105"/>
      <c r="C55" s="82" t="s">
        <v>564</v>
      </c>
      <c r="D55" s="82"/>
      <c r="E55" s="82"/>
      <c r="F55" s="82"/>
      <c r="G55" s="82"/>
      <c r="H55" s="82"/>
      <c r="I55" s="82"/>
    </row>
    <row r="56" spans="1:9" ht="34.5" hidden="1" customHeight="1" outlineLevel="1">
      <c r="A56" s="82"/>
      <c r="B56" s="105"/>
      <c r="C56" s="82" t="s">
        <v>565</v>
      </c>
      <c r="D56" s="82"/>
      <c r="E56" s="82"/>
      <c r="F56" s="82"/>
      <c r="G56" s="82"/>
      <c r="H56" s="82"/>
      <c r="I56" s="82"/>
    </row>
    <row r="57" spans="1:9" ht="135.75" customHeight="1" collapsed="1">
      <c r="A57" s="12" t="s">
        <v>471</v>
      </c>
      <c r="B57" s="105"/>
      <c r="C57" s="90" t="s">
        <v>472</v>
      </c>
      <c r="D57" s="90" t="s">
        <v>473</v>
      </c>
      <c r="E57" s="17">
        <v>0.95</v>
      </c>
      <c r="F57" s="86" t="s">
        <v>569</v>
      </c>
      <c r="G57" s="11" t="s">
        <v>64</v>
      </c>
      <c r="H57" s="68">
        <v>1</v>
      </c>
      <c r="I57" s="68"/>
    </row>
    <row r="58" spans="1:9" ht="32.25" hidden="1" customHeight="1" outlineLevel="1">
      <c r="A58" s="82"/>
      <c r="B58" s="22"/>
      <c r="C58" s="82" t="s">
        <v>566</v>
      </c>
      <c r="D58" s="82"/>
      <c r="E58" s="82"/>
      <c r="F58" s="82"/>
      <c r="G58" s="82"/>
      <c r="H58" s="82"/>
      <c r="I58" s="82"/>
    </row>
    <row r="59" spans="1:9" ht="32.25" hidden="1" customHeight="1" outlineLevel="1">
      <c r="A59" s="82"/>
      <c r="B59" s="22"/>
      <c r="C59" s="82" t="s">
        <v>567</v>
      </c>
      <c r="D59" s="82"/>
      <c r="E59" s="82"/>
      <c r="F59" s="82"/>
      <c r="G59" s="82"/>
      <c r="H59" s="82"/>
      <c r="I59" s="82"/>
    </row>
    <row r="60" spans="1:9" ht="32.25" hidden="1" customHeight="1" outlineLevel="1">
      <c r="A60" s="82"/>
      <c r="B60" s="22"/>
      <c r="C60" s="82" t="s">
        <v>570</v>
      </c>
      <c r="D60" s="82"/>
      <c r="E60" s="82"/>
      <c r="F60" s="82"/>
      <c r="G60" s="82"/>
      <c r="H60" s="82"/>
      <c r="I60" s="82"/>
    </row>
    <row r="61" spans="1:9" ht="51" customHeight="1" collapsed="1">
      <c r="A61" s="12" t="s">
        <v>141</v>
      </c>
      <c r="B61" s="100" t="s">
        <v>475</v>
      </c>
      <c r="C61" s="36" t="s">
        <v>476</v>
      </c>
      <c r="D61" s="36" t="s">
        <v>477</v>
      </c>
      <c r="E61" s="17">
        <v>0.02</v>
      </c>
      <c r="F61" s="17" t="s">
        <v>478</v>
      </c>
      <c r="G61" s="11" t="s">
        <v>479</v>
      </c>
      <c r="H61" s="67">
        <f>$E62*H62+$E66*H66</f>
        <v>1</v>
      </c>
      <c r="I61" s="67"/>
    </row>
    <row r="62" spans="1:9" ht="88.5" customHeight="1">
      <c r="A62" s="12" t="s">
        <v>480</v>
      </c>
      <c r="B62" s="105"/>
      <c r="C62" s="36" t="s">
        <v>481</v>
      </c>
      <c r="D62" s="36" t="s">
        <v>482</v>
      </c>
      <c r="E62" s="17">
        <v>0.5</v>
      </c>
      <c r="F62" s="17" t="s">
        <v>572</v>
      </c>
      <c r="G62" s="11" t="s">
        <v>21</v>
      </c>
      <c r="H62" s="68">
        <v>1</v>
      </c>
      <c r="I62" s="68"/>
    </row>
    <row r="63" spans="1:9" ht="31.5" hidden="1" customHeight="1" outlineLevel="1">
      <c r="A63" s="82"/>
      <c r="B63" s="105"/>
      <c r="C63" s="82" t="s">
        <v>571</v>
      </c>
      <c r="D63" s="82"/>
      <c r="E63" s="82"/>
      <c r="F63" s="82"/>
      <c r="G63" s="82"/>
      <c r="H63" s="82"/>
      <c r="I63" s="82"/>
    </row>
    <row r="64" spans="1:9" ht="31.5" hidden="1" customHeight="1" outlineLevel="1">
      <c r="A64" s="82"/>
      <c r="B64" s="105"/>
      <c r="C64" s="82" t="s">
        <v>574</v>
      </c>
      <c r="D64" s="82"/>
      <c r="E64" s="82"/>
      <c r="F64" s="82"/>
      <c r="G64" s="82"/>
      <c r="H64" s="82"/>
      <c r="I64" s="82"/>
    </row>
    <row r="65" spans="1:9" ht="31.5" hidden="1" customHeight="1" outlineLevel="1">
      <c r="A65" s="82"/>
      <c r="B65" s="105"/>
      <c r="C65" s="82" t="s">
        <v>573</v>
      </c>
      <c r="D65" s="82"/>
      <c r="E65" s="82"/>
      <c r="F65" s="82"/>
      <c r="G65" s="82"/>
      <c r="H65" s="82"/>
      <c r="I65" s="82"/>
    </row>
    <row r="66" spans="1:9" ht="73.5" customHeight="1" collapsed="1">
      <c r="A66" s="12" t="s">
        <v>484</v>
      </c>
      <c r="B66" s="105"/>
      <c r="C66" s="11" t="s">
        <v>485</v>
      </c>
      <c r="D66" s="11" t="s">
        <v>486</v>
      </c>
      <c r="E66" s="17">
        <v>0.5</v>
      </c>
      <c r="F66" s="17" t="s">
        <v>575</v>
      </c>
      <c r="G66" s="11" t="s">
        <v>21</v>
      </c>
      <c r="H66" s="68">
        <v>1</v>
      </c>
      <c r="I66" s="68"/>
    </row>
    <row r="67" spans="1:9" ht="29.25" hidden="1" customHeight="1" outlineLevel="1">
      <c r="A67" s="82"/>
      <c r="B67" s="56"/>
      <c r="C67" s="82" t="s">
        <v>577</v>
      </c>
      <c r="D67" s="82"/>
      <c r="E67" s="82"/>
      <c r="F67" s="82"/>
      <c r="G67" s="82"/>
      <c r="H67" s="82"/>
      <c r="I67" s="82"/>
    </row>
    <row r="68" spans="1:9" ht="35.25" hidden="1" customHeight="1" outlineLevel="1">
      <c r="A68" s="82"/>
      <c r="B68" s="56"/>
      <c r="C68" s="82" t="s">
        <v>576</v>
      </c>
      <c r="D68" s="82"/>
      <c r="E68" s="82"/>
      <c r="F68" s="82"/>
      <c r="G68" s="82"/>
      <c r="H68" s="82"/>
      <c r="I68" s="82"/>
    </row>
    <row r="69" spans="1:9" ht="52.5" customHeight="1" collapsed="1">
      <c r="A69" s="19" t="s">
        <v>211</v>
      </c>
      <c r="B69" s="101" t="s">
        <v>488</v>
      </c>
      <c r="C69" s="11" t="s">
        <v>489</v>
      </c>
      <c r="D69" s="11" t="s">
        <v>490</v>
      </c>
      <c r="E69" s="17">
        <v>0.06</v>
      </c>
      <c r="F69" s="17" t="s">
        <v>491</v>
      </c>
      <c r="G69" s="11" t="s">
        <v>492</v>
      </c>
      <c r="H69" s="67">
        <f>$E70*H70+$E74*H74</f>
        <v>1</v>
      </c>
      <c r="I69" s="67"/>
    </row>
    <row r="70" spans="1:9" ht="71.25" customHeight="1">
      <c r="A70" s="19" t="s">
        <v>38</v>
      </c>
      <c r="B70" s="104"/>
      <c r="C70" s="11" t="s">
        <v>493</v>
      </c>
      <c r="D70" s="11" t="s">
        <v>494</v>
      </c>
      <c r="E70" s="17">
        <v>0.7</v>
      </c>
      <c r="F70" s="17" t="s">
        <v>578</v>
      </c>
      <c r="G70" s="11" t="s">
        <v>64</v>
      </c>
      <c r="H70" s="68">
        <v>1</v>
      </c>
      <c r="I70" s="68"/>
    </row>
    <row r="71" spans="1:9" ht="29.25" hidden="1" customHeight="1" outlineLevel="1">
      <c r="A71" s="82"/>
      <c r="B71" s="104"/>
      <c r="C71" s="82" t="s">
        <v>580</v>
      </c>
      <c r="D71" s="82"/>
      <c r="E71" s="82"/>
      <c r="F71" s="82"/>
      <c r="G71" s="82"/>
      <c r="H71" s="82"/>
      <c r="I71" s="82"/>
    </row>
    <row r="72" spans="1:9" ht="26.25" hidden="1" customHeight="1" outlineLevel="1">
      <c r="A72" s="82"/>
      <c r="B72" s="104"/>
      <c r="C72" s="82" t="s">
        <v>581</v>
      </c>
      <c r="D72" s="82"/>
      <c r="E72" s="82"/>
      <c r="F72" s="82"/>
      <c r="G72" s="82"/>
      <c r="H72" s="82"/>
      <c r="I72" s="82"/>
    </row>
    <row r="73" spans="1:9" ht="28.5" hidden="1" customHeight="1" outlineLevel="1">
      <c r="A73" s="82"/>
      <c r="B73" s="104"/>
      <c r="C73" s="82" t="s">
        <v>579</v>
      </c>
      <c r="D73" s="82"/>
      <c r="E73" s="82"/>
      <c r="F73" s="82"/>
      <c r="G73" s="82"/>
      <c r="H73" s="82"/>
      <c r="I73" s="82"/>
    </row>
    <row r="74" spans="1:9" ht="185.25" customHeight="1" collapsed="1">
      <c r="A74" s="19" t="s">
        <v>42</v>
      </c>
      <c r="B74" s="104"/>
      <c r="C74" s="11" t="s">
        <v>496</v>
      </c>
      <c r="D74" s="11" t="s">
        <v>497</v>
      </c>
      <c r="E74" s="17">
        <v>0.3</v>
      </c>
      <c r="F74" s="17" t="s">
        <v>585</v>
      </c>
      <c r="G74" s="11" t="s">
        <v>64</v>
      </c>
      <c r="H74" s="68">
        <v>1</v>
      </c>
      <c r="I74" s="68"/>
    </row>
    <row r="75" spans="1:9" ht="33" hidden="1" customHeight="1" outlineLevel="1">
      <c r="A75" s="82"/>
      <c r="B75" s="79"/>
      <c r="C75" s="82" t="s">
        <v>582</v>
      </c>
      <c r="D75" s="82"/>
      <c r="E75" s="82"/>
      <c r="F75" s="82"/>
      <c r="G75" s="82"/>
      <c r="H75" s="82"/>
      <c r="I75" s="82"/>
    </row>
    <row r="76" spans="1:9" ht="33" hidden="1" customHeight="1" outlineLevel="1">
      <c r="A76" s="82"/>
      <c r="B76" s="79"/>
      <c r="C76" s="82" t="s">
        <v>583</v>
      </c>
      <c r="D76" s="82"/>
      <c r="E76" s="82"/>
      <c r="F76" s="82"/>
      <c r="G76" s="82"/>
      <c r="H76" s="82"/>
      <c r="I76" s="82"/>
    </row>
    <row r="77" spans="1:9" ht="33" hidden="1" customHeight="1" outlineLevel="1">
      <c r="A77" s="82"/>
      <c r="B77" s="79"/>
      <c r="C77" s="82" t="s">
        <v>584</v>
      </c>
      <c r="D77" s="82"/>
      <c r="E77" s="82"/>
      <c r="F77" s="82"/>
      <c r="G77" s="82"/>
      <c r="H77" s="82"/>
      <c r="I77" s="82"/>
    </row>
    <row r="78" spans="1:9" ht="33" hidden="1" customHeight="1" outlineLevel="1">
      <c r="A78" s="82"/>
      <c r="B78" s="79"/>
      <c r="C78" s="82" t="s">
        <v>586</v>
      </c>
      <c r="D78" s="82"/>
      <c r="E78" s="82"/>
      <c r="F78" s="82"/>
      <c r="G78" s="82"/>
      <c r="H78" s="82"/>
      <c r="I78" s="82"/>
    </row>
    <row r="79" spans="1:9" ht="33" hidden="1" customHeight="1" outlineLevel="1">
      <c r="A79" s="82"/>
      <c r="B79" s="79"/>
      <c r="C79" s="82" t="s">
        <v>587</v>
      </c>
      <c r="D79" s="82"/>
      <c r="E79" s="82"/>
      <c r="F79" s="82"/>
      <c r="G79" s="82"/>
      <c r="H79" s="82"/>
      <c r="I79" s="82"/>
    </row>
    <row r="80" spans="1:9" ht="117" customHeight="1" collapsed="1">
      <c r="A80" s="12" t="s">
        <v>357</v>
      </c>
      <c r="B80" s="101" t="s">
        <v>499</v>
      </c>
      <c r="C80" s="101" t="s">
        <v>500</v>
      </c>
      <c r="D80" s="11" t="s">
        <v>501</v>
      </c>
      <c r="E80" s="17">
        <v>0</v>
      </c>
      <c r="F80" s="17" t="s">
        <v>593</v>
      </c>
      <c r="G80" s="11" t="s">
        <v>592</v>
      </c>
      <c r="H80" s="67">
        <v>1</v>
      </c>
      <c r="I80" s="67"/>
    </row>
    <row r="81" spans="1:9" ht="88.5" customHeight="1">
      <c r="A81" s="12" t="s">
        <v>504</v>
      </c>
      <c r="B81" s="104"/>
      <c r="C81" s="104"/>
      <c r="D81" s="11" t="s">
        <v>505</v>
      </c>
      <c r="E81" s="17">
        <v>0</v>
      </c>
      <c r="F81" s="17" t="s">
        <v>595</v>
      </c>
      <c r="G81" s="11" t="s">
        <v>64</v>
      </c>
      <c r="H81" s="68">
        <v>1</v>
      </c>
      <c r="I81" s="68"/>
    </row>
    <row r="82" spans="1:9" ht="104.25" customHeight="1">
      <c r="A82" s="12" t="s">
        <v>507</v>
      </c>
      <c r="B82" s="102"/>
      <c r="C82" s="102"/>
      <c r="D82" s="11" t="s">
        <v>508</v>
      </c>
      <c r="E82" s="17">
        <v>0</v>
      </c>
      <c r="F82" s="17" t="s">
        <v>594</v>
      </c>
      <c r="G82" s="11" t="s">
        <v>21</v>
      </c>
      <c r="H82" s="68">
        <v>1</v>
      </c>
      <c r="I82" s="68"/>
    </row>
    <row r="83" spans="1:9" ht="30" hidden="1" customHeight="1" outlineLevel="1">
      <c r="A83" s="82"/>
      <c r="B83" s="45"/>
      <c r="C83" s="82" t="s">
        <v>588</v>
      </c>
      <c r="D83" s="82"/>
      <c r="E83" s="82"/>
      <c r="F83" s="82"/>
      <c r="G83" s="82"/>
      <c r="H83" s="82"/>
      <c r="I83" s="82"/>
    </row>
    <row r="84" spans="1:9" ht="26.25" hidden="1" customHeight="1" outlineLevel="1">
      <c r="A84" s="82"/>
      <c r="B84" s="45"/>
      <c r="C84" s="82" t="s">
        <v>589</v>
      </c>
      <c r="D84" s="82"/>
      <c r="E84" s="82"/>
      <c r="F84" s="82"/>
      <c r="G84" s="82"/>
      <c r="H84" s="82"/>
      <c r="I84" s="82"/>
    </row>
    <row r="85" spans="1:9" ht="30" hidden="1" customHeight="1" outlineLevel="1">
      <c r="A85" s="82"/>
      <c r="B85" s="45"/>
      <c r="C85" s="82" t="s">
        <v>590</v>
      </c>
      <c r="D85" s="82"/>
      <c r="E85" s="82"/>
      <c r="F85" s="82"/>
      <c r="G85" s="82"/>
      <c r="H85" s="82"/>
      <c r="I85" s="82"/>
    </row>
    <row r="86" spans="1:9" ht="38.25" hidden="1" customHeight="1" outlineLevel="1">
      <c r="A86" s="82"/>
      <c r="B86" s="45"/>
      <c r="C86" s="82" t="s">
        <v>591</v>
      </c>
      <c r="D86" s="82"/>
      <c r="E86" s="82"/>
      <c r="F86" s="82"/>
      <c r="G86" s="82"/>
      <c r="H86" s="82"/>
      <c r="I86" s="82"/>
    </row>
    <row r="87" spans="1:9" ht="380.25" customHeight="1" collapsed="1">
      <c r="A87" s="23" t="s">
        <v>510</v>
      </c>
      <c r="B87" s="47" t="s">
        <v>511</v>
      </c>
      <c r="C87" s="80" t="s">
        <v>526</v>
      </c>
      <c r="D87" s="20" t="s">
        <v>214</v>
      </c>
      <c r="E87" s="11">
        <v>0</v>
      </c>
      <c r="F87" s="22" t="s">
        <v>596</v>
      </c>
      <c r="G87" s="11" t="s">
        <v>64</v>
      </c>
      <c r="H87" s="14">
        <v>1</v>
      </c>
      <c r="I87" s="14"/>
    </row>
    <row r="88" spans="1:9" ht="27.75" hidden="1" customHeight="1" outlineLevel="1">
      <c r="A88" s="82"/>
      <c r="B88" s="82"/>
      <c r="C88" s="82" t="s">
        <v>597</v>
      </c>
      <c r="D88" s="82"/>
      <c r="E88" s="82"/>
      <c r="F88" s="82"/>
      <c r="G88" s="82"/>
      <c r="H88" s="82"/>
      <c r="I88" s="82"/>
    </row>
    <row r="89" spans="1:9" ht="89.25" customHeight="1" collapsed="1">
      <c r="A89" s="24" t="s">
        <v>513</v>
      </c>
      <c r="B89" s="25" t="s">
        <v>514</v>
      </c>
      <c r="C89" s="25" t="s">
        <v>359</v>
      </c>
      <c r="D89" s="25" t="s">
        <v>360</v>
      </c>
      <c r="E89" s="25">
        <v>0.02</v>
      </c>
      <c r="F89" s="25" t="s">
        <v>598</v>
      </c>
      <c r="G89" s="11" t="s">
        <v>21</v>
      </c>
      <c r="H89" s="72">
        <v>1</v>
      </c>
      <c r="I89" s="72"/>
    </row>
    <row r="90" spans="1:9" ht="27.75" hidden="1" customHeight="1" outlineLevel="1">
      <c r="A90" s="82"/>
      <c r="B90" s="82"/>
      <c r="C90" s="82" t="s">
        <v>599</v>
      </c>
      <c r="D90" s="82"/>
      <c r="E90" s="82"/>
      <c r="F90" s="82"/>
      <c r="G90" s="82"/>
      <c r="H90" s="82"/>
      <c r="I90" s="82"/>
    </row>
    <row r="91" spans="1:9" ht="27.75" hidden="1" customHeight="1" outlineLevel="1">
      <c r="A91" s="82"/>
      <c r="B91" s="82"/>
      <c r="C91" s="15" t="s">
        <v>516</v>
      </c>
      <c r="D91" s="82"/>
      <c r="E91" s="82"/>
      <c r="F91" s="82"/>
      <c r="G91" s="82"/>
      <c r="H91" s="82"/>
      <c r="I91" s="82"/>
    </row>
    <row r="92" spans="1:9" collapsed="1">
      <c r="A92" s="50"/>
      <c r="B92" s="29"/>
      <c r="C92" s="29"/>
      <c r="D92" s="2"/>
      <c r="E92" s="29"/>
      <c r="F92" s="29"/>
      <c r="H92" s="73"/>
      <c r="I92" s="73"/>
    </row>
    <row r="93" spans="1:9">
      <c r="A93" s="50"/>
      <c r="B93" s="29"/>
      <c r="C93" s="29"/>
      <c r="D93" s="2"/>
      <c r="E93" s="29"/>
      <c r="F93" s="29"/>
      <c r="H93" s="73"/>
      <c r="I93" s="73"/>
    </row>
    <row r="94" spans="1:9">
      <c r="A94" s="50"/>
      <c r="B94" s="29"/>
      <c r="C94" s="29"/>
      <c r="D94" s="2"/>
      <c r="E94" s="29"/>
      <c r="F94" s="29"/>
      <c r="H94" s="73"/>
      <c r="I94" s="73"/>
    </row>
    <row r="95" spans="1:9">
      <c r="A95" s="50"/>
      <c r="B95" s="29"/>
      <c r="C95" s="29"/>
      <c r="D95" s="2"/>
      <c r="E95" s="29"/>
      <c r="F95" s="29"/>
      <c r="H95" s="73"/>
      <c r="I95" s="73"/>
    </row>
    <row r="96" spans="1:9">
      <c r="A96" s="50"/>
      <c r="B96" s="29"/>
      <c r="C96" s="29"/>
      <c r="D96" s="2"/>
      <c r="E96" s="29"/>
      <c r="F96" s="29"/>
      <c r="H96" s="73"/>
      <c r="I96" s="73"/>
    </row>
    <row r="97" spans="1:9">
      <c r="A97" s="50"/>
      <c r="B97" s="29"/>
      <c r="C97" s="29"/>
      <c r="D97" s="2"/>
      <c r="E97" s="29"/>
      <c r="F97" s="29"/>
      <c r="H97" s="73"/>
      <c r="I97" s="73"/>
    </row>
    <row r="98" spans="1:9">
      <c r="A98" s="50"/>
      <c r="B98" s="29"/>
      <c r="C98" s="29"/>
      <c r="D98" s="2"/>
      <c r="E98" s="29"/>
      <c r="F98" s="29"/>
      <c r="H98" s="73"/>
      <c r="I98" s="73"/>
    </row>
    <row r="99" spans="1:9">
      <c r="A99" s="50"/>
      <c r="B99" s="29"/>
      <c r="C99" s="29"/>
      <c r="D99" s="2"/>
      <c r="E99" s="29"/>
      <c r="F99" s="29"/>
      <c r="H99" s="73"/>
      <c r="I99" s="73"/>
    </row>
    <row r="100" spans="1:9">
      <c r="A100" s="50"/>
      <c r="B100" s="29"/>
      <c r="C100" s="29"/>
      <c r="D100" s="2"/>
      <c r="E100" s="29"/>
      <c r="F100" s="29"/>
      <c r="H100" s="73"/>
      <c r="I100" s="73"/>
    </row>
    <row r="101" spans="1:9">
      <c r="A101" s="50"/>
      <c r="B101" s="29"/>
      <c r="C101" s="29"/>
      <c r="D101" s="2"/>
      <c r="E101" s="29"/>
      <c r="F101" s="29"/>
      <c r="H101" s="73"/>
      <c r="I101" s="73"/>
    </row>
    <row r="102" spans="1:9">
      <c r="A102" s="50"/>
      <c r="B102" s="29"/>
      <c r="C102" s="29"/>
      <c r="D102" s="2"/>
      <c r="E102" s="29"/>
      <c r="F102" s="29"/>
      <c r="H102" s="73"/>
      <c r="I102" s="73"/>
    </row>
    <row r="103" spans="1:9">
      <c r="A103" s="50"/>
      <c r="B103" s="29"/>
      <c r="C103" s="29"/>
      <c r="D103" s="2"/>
      <c r="E103" s="29"/>
      <c r="F103" s="29"/>
      <c r="H103" s="73"/>
      <c r="I103" s="73"/>
    </row>
    <row r="104" spans="1:9">
      <c r="A104" s="50"/>
      <c r="B104" s="29"/>
      <c r="C104" s="29"/>
      <c r="D104" s="2"/>
      <c r="E104" s="29"/>
      <c r="F104" s="29"/>
      <c r="H104" s="73"/>
      <c r="I104" s="73"/>
    </row>
    <row r="105" spans="1:9">
      <c r="A105" s="50"/>
      <c r="B105" s="29"/>
      <c r="C105" s="29"/>
      <c r="D105" s="2"/>
      <c r="E105" s="29"/>
      <c r="F105" s="29"/>
      <c r="H105" s="73"/>
      <c r="I105" s="73"/>
    </row>
    <row r="106" spans="1:9">
      <c r="A106" s="50"/>
      <c r="B106" s="29"/>
      <c r="C106" s="29"/>
      <c r="D106" s="2"/>
      <c r="E106" s="29"/>
      <c r="F106" s="29"/>
      <c r="H106" s="73"/>
      <c r="I106" s="73"/>
    </row>
    <row r="107" spans="1:9">
      <c r="A107" s="50"/>
      <c r="B107" s="29"/>
      <c r="C107" s="29"/>
      <c r="D107" s="2"/>
      <c r="E107" s="29"/>
      <c r="F107" s="29"/>
      <c r="H107" s="73"/>
      <c r="I107" s="73"/>
    </row>
    <row r="108" spans="1:9">
      <c r="A108" s="50"/>
      <c r="B108" s="29"/>
      <c r="C108" s="29"/>
      <c r="D108" s="2"/>
      <c r="E108" s="29"/>
      <c r="F108" s="29"/>
      <c r="H108" s="73"/>
      <c r="I108" s="73"/>
    </row>
    <row r="109" spans="1:9">
      <c r="A109" s="50"/>
      <c r="B109" s="29"/>
      <c r="C109" s="29"/>
      <c r="D109" s="2"/>
      <c r="E109" s="29"/>
      <c r="F109" s="29"/>
      <c r="H109" s="73"/>
      <c r="I109" s="73"/>
    </row>
    <row r="110" spans="1:9">
      <c r="A110" s="50"/>
      <c r="B110" s="29"/>
      <c r="C110" s="29"/>
      <c r="D110" s="2"/>
      <c r="E110" s="29"/>
      <c r="F110" s="29"/>
      <c r="H110" s="73"/>
      <c r="I110" s="73"/>
    </row>
    <row r="111" spans="1:9">
      <c r="A111" s="50"/>
      <c r="B111" s="29"/>
      <c r="C111" s="29"/>
      <c r="D111" s="2"/>
      <c r="E111" s="29"/>
      <c r="F111" s="29"/>
      <c r="H111" s="73"/>
      <c r="I111" s="73"/>
    </row>
    <row r="112" spans="1:9">
      <c r="A112" s="50"/>
      <c r="B112" s="29"/>
      <c r="C112" s="29"/>
      <c r="D112" s="2"/>
      <c r="E112" s="29"/>
      <c r="F112" s="29"/>
      <c r="H112" s="73"/>
      <c r="I112" s="73"/>
    </row>
    <row r="113" spans="1:9">
      <c r="A113" s="50"/>
      <c r="B113" s="29"/>
      <c r="C113" s="29"/>
      <c r="D113" s="2"/>
      <c r="E113" s="29"/>
      <c r="F113" s="29"/>
      <c r="H113" s="73"/>
      <c r="I113" s="73"/>
    </row>
    <row r="114" spans="1:9">
      <c r="A114" s="50"/>
      <c r="B114" s="29"/>
      <c r="C114" s="29"/>
      <c r="D114" s="2"/>
      <c r="E114" s="29"/>
      <c r="F114" s="29"/>
      <c r="H114" s="73"/>
      <c r="I114" s="73"/>
    </row>
    <row r="115" spans="1:9">
      <c r="A115" s="50"/>
      <c r="B115" s="29"/>
      <c r="C115" s="29"/>
      <c r="D115" s="2"/>
      <c r="E115" s="29"/>
      <c r="F115" s="29"/>
      <c r="H115" s="73"/>
      <c r="I115" s="73"/>
    </row>
    <row r="116" spans="1:9">
      <c r="A116" s="50"/>
      <c r="B116" s="29"/>
      <c r="C116" s="29"/>
      <c r="D116" s="2"/>
      <c r="E116" s="29"/>
      <c r="F116" s="29"/>
      <c r="H116" s="73"/>
      <c r="I116" s="73"/>
    </row>
    <row r="117" spans="1:9">
      <c r="A117" s="50"/>
      <c r="B117" s="29"/>
      <c r="C117" s="29"/>
      <c r="D117" s="2"/>
      <c r="E117" s="29"/>
      <c r="F117" s="29"/>
      <c r="H117" s="73"/>
      <c r="I117" s="73"/>
    </row>
    <row r="118" spans="1:9">
      <c r="A118" s="50"/>
      <c r="B118" s="29"/>
      <c r="C118" s="29"/>
      <c r="D118" s="2"/>
      <c r="E118" s="29"/>
      <c r="F118" s="29"/>
      <c r="H118" s="73"/>
      <c r="I118" s="73"/>
    </row>
    <row r="119" spans="1:9">
      <c r="A119" s="50"/>
      <c r="B119" s="29"/>
      <c r="C119" s="29"/>
      <c r="D119" s="2"/>
      <c r="E119" s="29"/>
      <c r="F119" s="29"/>
      <c r="H119" s="73"/>
      <c r="I119" s="73"/>
    </row>
    <row r="120" spans="1:9">
      <c r="A120" s="50"/>
      <c r="B120" s="29"/>
      <c r="C120" s="29"/>
      <c r="D120" s="2"/>
      <c r="E120" s="29"/>
      <c r="F120" s="29"/>
      <c r="H120" s="73"/>
      <c r="I120" s="73"/>
    </row>
    <row r="121" spans="1:9">
      <c r="A121" s="50"/>
      <c r="B121" s="29"/>
      <c r="C121" s="29"/>
      <c r="D121" s="2"/>
      <c r="E121" s="29"/>
      <c r="F121" s="29"/>
      <c r="H121" s="73"/>
      <c r="I121" s="73"/>
    </row>
    <row r="122" spans="1:9">
      <c r="A122" s="50"/>
      <c r="B122" s="29"/>
      <c r="C122" s="29"/>
      <c r="D122" s="2"/>
      <c r="E122" s="29"/>
      <c r="F122" s="29"/>
      <c r="H122" s="73"/>
      <c r="I122" s="73"/>
    </row>
    <row r="123" spans="1:9">
      <c r="A123" s="50"/>
      <c r="B123" s="29"/>
      <c r="C123" s="29"/>
      <c r="D123" s="2"/>
      <c r="E123" s="29"/>
      <c r="F123" s="29"/>
      <c r="H123" s="73"/>
      <c r="I123" s="73"/>
    </row>
    <row r="124" spans="1:9">
      <c r="A124" s="50"/>
      <c r="B124" s="29"/>
      <c r="C124" s="29"/>
      <c r="D124" s="2"/>
      <c r="E124" s="29"/>
      <c r="F124" s="29"/>
      <c r="H124" s="73"/>
      <c r="I124" s="73"/>
    </row>
    <row r="125" spans="1:9">
      <c r="A125" s="50"/>
      <c r="B125" s="29"/>
      <c r="C125" s="29"/>
      <c r="D125" s="2"/>
      <c r="E125" s="29"/>
      <c r="F125" s="29"/>
      <c r="H125" s="73"/>
      <c r="I125" s="73"/>
    </row>
    <row r="126" spans="1:9">
      <c r="A126" s="50"/>
      <c r="B126" s="29"/>
      <c r="C126" s="29"/>
      <c r="D126" s="2"/>
      <c r="E126" s="29"/>
      <c r="F126" s="29"/>
      <c r="H126" s="73"/>
      <c r="I126" s="73"/>
    </row>
    <row r="127" spans="1:9">
      <c r="A127" s="50"/>
      <c r="B127" s="29"/>
      <c r="C127" s="29"/>
      <c r="D127" s="2"/>
      <c r="E127" s="29"/>
      <c r="F127" s="29"/>
      <c r="H127" s="73"/>
      <c r="I127" s="73"/>
    </row>
    <row r="128" spans="1:9">
      <c r="A128" s="50"/>
      <c r="B128" s="29"/>
      <c r="C128" s="29"/>
      <c r="D128" s="2"/>
      <c r="E128" s="29"/>
      <c r="F128" s="29"/>
      <c r="H128" s="73"/>
      <c r="I128" s="73"/>
    </row>
    <row r="129" spans="1:9">
      <c r="A129" s="50"/>
      <c r="B129" s="29"/>
      <c r="C129" s="29"/>
      <c r="D129" s="2"/>
      <c r="E129" s="29"/>
      <c r="F129" s="29"/>
      <c r="H129" s="73"/>
      <c r="I129" s="73"/>
    </row>
    <row r="130" spans="1:9">
      <c r="A130" s="50"/>
      <c r="B130" s="29"/>
      <c r="C130" s="29"/>
      <c r="D130" s="2"/>
      <c r="E130" s="29"/>
      <c r="F130" s="29"/>
      <c r="H130" s="73"/>
      <c r="I130" s="73"/>
    </row>
    <row r="131" spans="1:9">
      <c r="A131" s="50"/>
      <c r="B131" s="29"/>
      <c r="C131" s="29"/>
      <c r="D131" s="2"/>
      <c r="E131" s="29"/>
      <c r="F131" s="29"/>
      <c r="H131" s="73"/>
      <c r="I131" s="73"/>
    </row>
    <row r="132" spans="1:9">
      <c r="A132" s="50"/>
      <c r="B132" s="29"/>
      <c r="C132" s="29"/>
      <c r="D132" s="2"/>
      <c r="E132" s="29"/>
      <c r="F132" s="29"/>
      <c r="H132" s="73"/>
      <c r="I132" s="73"/>
    </row>
    <row r="133" spans="1:9">
      <c r="A133" s="50"/>
      <c r="B133" s="29"/>
      <c r="C133" s="29"/>
      <c r="D133" s="2"/>
      <c r="E133" s="29"/>
      <c r="F133" s="29"/>
      <c r="H133" s="73"/>
      <c r="I133" s="73"/>
    </row>
    <row r="134" spans="1:9">
      <c r="A134" s="50"/>
      <c r="B134" s="29"/>
      <c r="C134" s="29"/>
      <c r="D134" s="2"/>
      <c r="E134" s="29"/>
      <c r="F134" s="29"/>
      <c r="H134" s="73"/>
      <c r="I134" s="73"/>
    </row>
    <row r="135" spans="1:9">
      <c r="A135" s="50"/>
      <c r="B135" s="29"/>
      <c r="C135" s="29"/>
      <c r="D135" s="2"/>
      <c r="E135" s="29"/>
      <c r="F135" s="29"/>
      <c r="H135" s="73"/>
      <c r="I135" s="73"/>
    </row>
    <row r="136" spans="1:9">
      <c r="A136" s="50"/>
      <c r="B136" s="29"/>
      <c r="C136" s="29"/>
      <c r="D136" s="2"/>
      <c r="E136" s="29"/>
      <c r="F136" s="29"/>
      <c r="H136" s="73"/>
      <c r="I136" s="73"/>
    </row>
    <row r="137" spans="1:9">
      <c r="A137" s="50"/>
      <c r="B137" s="29"/>
      <c r="C137" s="29"/>
      <c r="D137" s="2"/>
      <c r="E137" s="29"/>
      <c r="F137" s="29"/>
      <c r="H137" s="73"/>
      <c r="I137" s="73"/>
    </row>
    <row r="138" spans="1:9">
      <c r="A138" s="50"/>
      <c r="B138" s="29"/>
      <c r="C138" s="29"/>
      <c r="D138" s="2"/>
      <c r="E138" s="29"/>
      <c r="F138" s="29"/>
      <c r="H138" s="73"/>
      <c r="I138" s="73"/>
    </row>
    <row r="139" spans="1:9">
      <c r="A139" s="50"/>
      <c r="B139" s="29"/>
      <c r="C139" s="29"/>
      <c r="D139" s="2"/>
      <c r="E139" s="29"/>
      <c r="F139" s="29"/>
      <c r="H139" s="73"/>
      <c r="I139" s="73"/>
    </row>
    <row r="140" spans="1:9">
      <c r="A140" s="50"/>
      <c r="B140" s="29"/>
      <c r="C140" s="29"/>
      <c r="D140" s="2"/>
      <c r="E140" s="29"/>
      <c r="F140" s="29"/>
      <c r="H140" s="73"/>
      <c r="I140" s="73"/>
    </row>
    <row r="141" spans="1:9">
      <c r="A141" s="50"/>
      <c r="B141" s="29"/>
      <c r="C141" s="29"/>
      <c r="D141" s="2"/>
      <c r="E141" s="29"/>
      <c r="F141" s="29"/>
      <c r="H141" s="73"/>
      <c r="I141" s="73"/>
    </row>
    <row r="142" spans="1:9">
      <c r="A142" s="50"/>
      <c r="B142" s="29"/>
      <c r="C142" s="29"/>
      <c r="D142" s="2"/>
      <c r="E142" s="29"/>
      <c r="F142" s="29"/>
      <c r="H142" s="73"/>
      <c r="I142" s="73"/>
    </row>
    <row r="143" spans="1:9">
      <c r="A143" s="50"/>
      <c r="B143" s="29"/>
      <c r="C143" s="29"/>
      <c r="D143" s="2"/>
      <c r="E143" s="29"/>
      <c r="F143" s="29"/>
      <c r="H143" s="73"/>
      <c r="I143" s="73"/>
    </row>
    <row r="144" spans="1:9">
      <c r="A144" s="50"/>
      <c r="B144" s="29"/>
      <c r="C144" s="29"/>
      <c r="D144" s="2"/>
      <c r="E144" s="29"/>
      <c r="F144" s="29"/>
      <c r="H144" s="73"/>
      <c r="I144" s="73"/>
    </row>
    <row r="145" spans="1:9">
      <c r="A145" s="50"/>
      <c r="B145" s="29"/>
      <c r="C145" s="29"/>
      <c r="D145" s="2"/>
      <c r="E145" s="29"/>
      <c r="F145" s="29"/>
      <c r="H145" s="73"/>
      <c r="I145" s="73"/>
    </row>
    <row r="146" spans="1:9">
      <c r="A146" s="50"/>
      <c r="B146" s="29"/>
      <c r="C146" s="29"/>
      <c r="D146" s="2"/>
      <c r="E146" s="29"/>
      <c r="F146" s="29"/>
      <c r="H146" s="73"/>
      <c r="I146" s="73"/>
    </row>
    <row r="147" spans="1:9">
      <c r="A147" s="50"/>
      <c r="B147" s="29"/>
      <c r="C147" s="29"/>
      <c r="D147" s="2"/>
      <c r="E147" s="29"/>
      <c r="F147" s="29"/>
      <c r="H147" s="73"/>
      <c r="I147" s="73"/>
    </row>
    <row r="148" spans="1:9">
      <c r="A148" s="50"/>
      <c r="B148" s="29"/>
      <c r="C148" s="29"/>
      <c r="D148" s="2"/>
      <c r="E148" s="29"/>
      <c r="F148" s="29"/>
      <c r="H148" s="73"/>
      <c r="I148" s="73"/>
    </row>
    <row r="149" spans="1:9">
      <c r="A149" s="50"/>
      <c r="B149" s="29"/>
      <c r="C149" s="29"/>
      <c r="D149" s="2"/>
      <c r="E149" s="29"/>
      <c r="F149" s="29"/>
      <c r="H149" s="73"/>
      <c r="I149" s="73"/>
    </row>
    <row r="150" spans="1:9">
      <c r="A150" s="50"/>
      <c r="B150" s="29"/>
      <c r="C150" s="29"/>
      <c r="D150" s="2"/>
      <c r="E150" s="29"/>
      <c r="F150" s="29"/>
      <c r="H150" s="73"/>
      <c r="I150" s="73"/>
    </row>
    <row r="151" spans="1:9">
      <c r="A151" s="50"/>
      <c r="B151" s="29"/>
      <c r="C151" s="29"/>
      <c r="D151" s="2"/>
      <c r="E151" s="29"/>
      <c r="F151" s="29"/>
      <c r="H151" s="73"/>
      <c r="I151" s="73"/>
    </row>
    <row r="152" spans="1:9">
      <c r="A152" s="50"/>
      <c r="B152" s="29"/>
      <c r="C152" s="29"/>
      <c r="D152" s="2"/>
      <c r="E152" s="29"/>
      <c r="F152" s="29"/>
      <c r="H152" s="73"/>
      <c r="I152" s="73"/>
    </row>
    <row r="153" spans="1:9">
      <c r="A153" s="50"/>
      <c r="B153" s="29"/>
      <c r="C153" s="29"/>
      <c r="D153" s="2"/>
      <c r="E153" s="29"/>
      <c r="F153" s="29"/>
      <c r="H153" s="73"/>
      <c r="I153" s="73"/>
    </row>
    <row r="154" spans="1:9">
      <c r="A154" s="50"/>
      <c r="B154" s="29"/>
      <c r="C154" s="29"/>
      <c r="D154" s="2"/>
      <c r="E154" s="29"/>
      <c r="F154" s="29"/>
      <c r="H154" s="73"/>
      <c r="I154" s="73"/>
    </row>
    <row r="155" spans="1:9">
      <c r="A155" s="50"/>
      <c r="B155" s="29"/>
      <c r="C155" s="29"/>
      <c r="D155" s="2"/>
      <c r="E155" s="29"/>
      <c r="F155" s="29"/>
      <c r="H155" s="73"/>
      <c r="I155" s="73"/>
    </row>
    <row r="156" spans="1:9">
      <c r="A156" s="50"/>
      <c r="B156" s="29"/>
      <c r="C156" s="29"/>
      <c r="D156" s="2"/>
      <c r="E156" s="29"/>
      <c r="F156" s="29"/>
      <c r="H156" s="73"/>
      <c r="I156" s="73"/>
    </row>
    <row r="157" spans="1:9">
      <c r="A157" s="50"/>
      <c r="B157" s="29"/>
      <c r="C157" s="29"/>
      <c r="D157" s="2"/>
      <c r="E157" s="29"/>
      <c r="F157" s="29"/>
      <c r="H157" s="73"/>
      <c r="I157" s="73"/>
    </row>
    <row r="158" spans="1:9">
      <c r="A158" s="50"/>
      <c r="B158" s="29"/>
      <c r="C158" s="29"/>
      <c r="D158" s="2"/>
      <c r="E158" s="29"/>
      <c r="F158" s="29"/>
      <c r="H158" s="73"/>
      <c r="I158" s="73"/>
    </row>
    <row r="159" spans="1:9">
      <c r="A159" s="50"/>
      <c r="B159" s="29"/>
      <c r="C159" s="29"/>
      <c r="D159" s="2"/>
      <c r="E159" s="29"/>
      <c r="F159" s="29"/>
      <c r="H159" s="73"/>
      <c r="I159" s="73"/>
    </row>
    <row r="160" spans="1:9">
      <c r="A160" s="50"/>
      <c r="B160" s="29"/>
      <c r="C160" s="29"/>
      <c r="D160" s="2"/>
      <c r="E160" s="29"/>
      <c r="F160" s="29"/>
      <c r="H160" s="73"/>
      <c r="I160" s="73"/>
    </row>
    <row r="161" spans="1:9">
      <c r="A161" s="50"/>
      <c r="B161" s="29"/>
      <c r="C161" s="29"/>
      <c r="D161" s="2"/>
      <c r="E161" s="29"/>
      <c r="F161" s="29"/>
      <c r="H161" s="73"/>
      <c r="I161" s="73"/>
    </row>
    <row r="162" spans="1:9">
      <c r="A162" s="50"/>
      <c r="B162" s="29"/>
      <c r="C162" s="29"/>
      <c r="D162" s="2"/>
      <c r="E162" s="29"/>
      <c r="F162" s="29"/>
      <c r="H162" s="73"/>
      <c r="I162" s="73"/>
    </row>
    <row r="163" spans="1:9">
      <c r="A163" s="50"/>
      <c r="B163" s="29"/>
      <c r="C163" s="29"/>
      <c r="D163" s="2"/>
      <c r="E163" s="29"/>
      <c r="F163" s="29"/>
      <c r="H163" s="73"/>
      <c r="I163" s="73"/>
    </row>
    <row r="164" spans="1:9">
      <c r="A164" s="50"/>
      <c r="B164" s="29"/>
      <c r="C164" s="29"/>
      <c r="D164" s="2"/>
      <c r="E164" s="29"/>
      <c r="F164" s="29"/>
      <c r="H164" s="73"/>
      <c r="I164" s="73"/>
    </row>
    <row r="165" spans="1:9">
      <c r="A165" s="50"/>
      <c r="B165" s="29"/>
      <c r="C165" s="29"/>
      <c r="D165" s="2"/>
      <c r="E165" s="29"/>
      <c r="F165" s="29"/>
      <c r="H165" s="73"/>
      <c r="I165" s="73"/>
    </row>
    <row r="166" spans="1:9">
      <c r="A166" s="50"/>
      <c r="B166" s="29"/>
      <c r="C166" s="29"/>
      <c r="D166" s="2"/>
      <c r="E166" s="29"/>
      <c r="F166" s="29"/>
      <c r="H166" s="73"/>
      <c r="I166" s="73"/>
    </row>
    <row r="167" spans="1:9">
      <c r="A167" s="50"/>
      <c r="B167" s="29"/>
      <c r="C167" s="29"/>
      <c r="D167" s="2"/>
      <c r="E167" s="29"/>
      <c r="F167" s="29"/>
      <c r="H167" s="73"/>
      <c r="I167" s="73"/>
    </row>
    <row r="168" spans="1:9">
      <c r="A168" s="50"/>
      <c r="B168" s="29"/>
      <c r="C168" s="29"/>
      <c r="D168" s="2"/>
      <c r="E168" s="29"/>
      <c r="F168" s="29"/>
      <c r="H168" s="73"/>
      <c r="I168" s="73"/>
    </row>
    <row r="169" spans="1:9">
      <c r="A169" s="50"/>
      <c r="B169" s="29"/>
      <c r="C169" s="29"/>
      <c r="D169" s="2"/>
      <c r="E169" s="29"/>
      <c r="F169" s="29"/>
      <c r="H169" s="73"/>
      <c r="I169" s="73"/>
    </row>
    <row r="170" spans="1:9">
      <c r="A170" s="50"/>
      <c r="B170" s="29"/>
      <c r="C170" s="29"/>
      <c r="D170" s="2"/>
      <c r="E170" s="29"/>
      <c r="F170" s="29"/>
      <c r="H170" s="73"/>
      <c r="I170" s="73"/>
    </row>
    <row r="171" spans="1:9">
      <c r="A171" s="50"/>
      <c r="B171" s="29"/>
      <c r="C171" s="29"/>
      <c r="D171" s="2"/>
      <c r="E171" s="29"/>
      <c r="F171" s="29"/>
      <c r="H171" s="73"/>
      <c r="I171" s="73"/>
    </row>
    <row r="172" spans="1:9">
      <c r="A172" s="50"/>
      <c r="B172" s="29"/>
      <c r="C172" s="29"/>
      <c r="D172" s="2"/>
      <c r="E172" s="29"/>
      <c r="F172" s="29"/>
      <c r="H172" s="73"/>
      <c r="I172" s="73"/>
    </row>
    <row r="173" spans="1:9">
      <c r="A173" s="50"/>
      <c r="B173" s="29"/>
      <c r="C173" s="29"/>
      <c r="D173" s="2"/>
      <c r="E173" s="29"/>
      <c r="F173" s="29"/>
      <c r="H173" s="73"/>
      <c r="I173" s="73"/>
    </row>
    <row r="174" spans="1:9">
      <c r="A174" s="50"/>
      <c r="B174" s="29"/>
      <c r="C174" s="29"/>
      <c r="D174" s="2"/>
      <c r="E174" s="29"/>
      <c r="F174" s="29"/>
      <c r="H174" s="73"/>
      <c r="I174" s="73"/>
    </row>
    <row r="175" spans="1:9">
      <c r="A175" s="50"/>
      <c r="B175" s="29"/>
      <c r="C175" s="29"/>
      <c r="D175" s="2"/>
      <c r="E175" s="29"/>
      <c r="F175" s="29"/>
      <c r="H175" s="73"/>
      <c r="I175" s="73"/>
    </row>
    <row r="176" spans="1:9">
      <c r="A176" s="50"/>
      <c r="B176" s="29"/>
      <c r="C176" s="29"/>
      <c r="D176" s="2"/>
      <c r="E176" s="29"/>
      <c r="F176" s="29"/>
      <c r="H176" s="73"/>
      <c r="I176" s="73"/>
    </row>
    <row r="177" spans="1:9">
      <c r="A177" s="50"/>
      <c r="B177" s="29"/>
      <c r="C177" s="29"/>
      <c r="D177" s="2"/>
      <c r="E177" s="29"/>
      <c r="F177" s="29"/>
      <c r="H177" s="73"/>
      <c r="I177" s="73"/>
    </row>
    <row r="178" spans="1:9">
      <c r="A178" s="50"/>
      <c r="B178" s="29"/>
      <c r="C178" s="29"/>
      <c r="D178" s="2"/>
      <c r="E178" s="29"/>
      <c r="F178" s="29"/>
      <c r="H178" s="73"/>
      <c r="I178" s="73"/>
    </row>
    <row r="179" spans="1:9">
      <c r="A179" s="50"/>
      <c r="B179" s="29"/>
      <c r="C179" s="29"/>
      <c r="D179" s="2"/>
      <c r="E179" s="29"/>
      <c r="F179" s="29"/>
      <c r="H179" s="73"/>
      <c r="I179" s="73"/>
    </row>
    <row r="180" spans="1:9">
      <c r="A180" s="50"/>
      <c r="B180" s="29"/>
      <c r="C180" s="29"/>
      <c r="D180" s="2"/>
      <c r="E180" s="29"/>
      <c r="F180" s="29"/>
      <c r="H180" s="73"/>
      <c r="I180" s="73"/>
    </row>
    <row r="181" spans="1:9">
      <c r="A181" s="50"/>
      <c r="B181" s="29"/>
      <c r="C181" s="29"/>
      <c r="D181" s="2"/>
      <c r="E181" s="29"/>
      <c r="F181" s="29"/>
      <c r="H181" s="73"/>
      <c r="I181" s="73"/>
    </row>
    <row r="182" spans="1:9">
      <c r="A182" s="50"/>
      <c r="B182" s="29"/>
      <c r="C182" s="29"/>
      <c r="D182" s="2"/>
      <c r="E182" s="29"/>
      <c r="F182" s="29"/>
      <c r="H182" s="73"/>
      <c r="I182" s="73"/>
    </row>
    <row r="183" spans="1:9">
      <c r="A183" s="50"/>
      <c r="B183" s="29"/>
      <c r="C183" s="29"/>
      <c r="D183" s="2"/>
      <c r="E183" s="29"/>
      <c r="F183" s="29"/>
      <c r="H183" s="73"/>
      <c r="I183" s="73"/>
    </row>
    <row r="184" spans="1:9">
      <c r="A184" s="50"/>
      <c r="B184" s="29"/>
      <c r="C184" s="29"/>
      <c r="D184" s="2"/>
      <c r="E184" s="29"/>
      <c r="F184" s="29"/>
      <c r="H184" s="73"/>
      <c r="I184" s="73"/>
    </row>
    <row r="185" spans="1:9">
      <c r="A185" s="50"/>
      <c r="B185" s="29"/>
      <c r="C185" s="29"/>
      <c r="D185" s="2"/>
      <c r="E185" s="29"/>
      <c r="F185" s="29"/>
      <c r="H185" s="73"/>
      <c r="I185" s="73"/>
    </row>
    <row r="186" spans="1:9">
      <c r="A186" s="50"/>
      <c r="B186" s="29"/>
      <c r="C186" s="29"/>
      <c r="D186" s="2"/>
      <c r="E186" s="29"/>
      <c r="F186" s="29"/>
      <c r="H186" s="73"/>
      <c r="I186" s="73"/>
    </row>
    <row r="187" spans="1:9">
      <c r="A187" s="50"/>
      <c r="B187" s="29"/>
      <c r="C187" s="29"/>
      <c r="D187" s="2"/>
      <c r="E187" s="29"/>
      <c r="F187" s="29"/>
      <c r="H187" s="73"/>
      <c r="I187" s="73"/>
    </row>
    <row r="188" spans="1:9">
      <c r="A188" s="50"/>
      <c r="B188" s="29"/>
      <c r="C188" s="29"/>
      <c r="D188" s="2"/>
      <c r="E188" s="29"/>
      <c r="F188" s="29"/>
      <c r="H188" s="73"/>
      <c r="I188" s="73"/>
    </row>
    <row r="189" spans="1:9">
      <c r="A189" s="50"/>
      <c r="B189" s="29"/>
      <c r="C189" s="29"/>
      <c r="D189" s="2"/>
      <c r="E189" s="29"/>
      <c r="F189" s="29"/>
      <c r="H189" s="73"/>
      <c r="I189" s="73"/>
    </row>
    <row r="190" spans="1:9">
      <c r="A190" s="50"/>
      <c r="B190" s="29"/>
      <c r="C190" s="29"/>
      <c r="D190" s="2"/>
      <c r="E190" s="29"/>
      <c r="F190" s="29"/>
      <c r="H190" s="73"/>
      <c r="I190" s="73"/>
    </row>
    <row r="191" spans="1:9">
      <c r="A191" s="50"/>
      <c r="B191" s="29"/>
      <c r="C191" s="29"/>
      <c r="D191" s="2"/>
      <c r="E191" s="29"/>
      <c r="F191" s="29"/>
      <c r="H191" s="73"/>
      <c r="I191" s="73"/>
    </row>
    <row r="192" spans="1:9">
      <c r="A192" s="50"/>
      <c r="B192" s="29"/>
      <c r="C192" s="29"/>
      <c r="D192" s="2"/>
      <c r="E192" s="29"/>
      <c r="F192" s="29"/>
      <c r="H192" s="73"/>
      <c r="I192" s="73"/>
    </row>
    <row r="193" spans="1:9">
      <c r="A193" s="50"/>
      <c r="B193" s="29"/>
      <c r="C193" s="29"/>
      <c r="D193" s="2"/>
      <c r="E193" s="29"/>
      <c r="F193" s="29"/>
      <c r="H193" s="73"/>
      <c r="I193" s="73"/>
    </row>
    <row r="194" spans="1:9">
      <c r="A194" s="50"/>
      <c r="B194" s="29"/>
      <c r="C194" s="29"/>
      <c r="D194" s="2"/>
      <c r="E194" s="29"/>
      <c r="F194" s="29"/>
      <c r="H194" s="73"/>
      <c r="I194" s="73"/>
    </row>
    <row r="195" spans="1:9">
      <c r="A195" s="50"/>
      <c r="B195" s="29"/>
      <c r="C195" s="29"/>
      <c r="D195" s="2"/>
      <c r="E195" s="29"/>
      <c r="F195" s="29"/>
      <c r="H195" s="73"/>
      <c r="I195" s="73"/>
    </row>
    <row r="196" spans="1:9">
      <c r="A196" s="50"/>
      <c r="B196" s="29"/>
      <c r="C196" s="29"/>
      <c r="D196" s="2"/>
      <c r="E196" s="29"/>
      <c r="F196" s="29"/>
      <c r="H196" s="73"/>
      <c r="I196" s="73"/>
    </row>
    <row r="197" spans="1:9">
      <c r="A197" s="50"/>
      <c r="B197" s="29"/>
      <c r="C197" s="29"/>
      <c r="D197" s="2"/>
      <c r="E197" s="29"/>
      <c r="F197" s="29"/>
      <c r="H197" s="73"/>
      <c r="I197" s="73"/>
    </row>
    <row r="198" spans="1:9">
      <c r="A198" s="50"/>
      <c r="B198" s="29"/>
      <c r="C198" s="29"/>
      <c r="D198" s="2"/>
      <c r="E198" s="29"/>
      <c r="F198" s="29"/>
      <c r="H198" s="73"/>
      <c r="I198" s="73"/>
    </row>
    <row r="199" spans="1:9">
      <c r="A199" s="50"/>
      <c r="B199" s="29"/>
      <c r="C199" s="29"/>
      <c r="D199" s="2"/>
      <c r="E199" s="29"/>
      <c r="F199" s="29"/>
      <c r="H199" s="73"/>
      <c r="I199" s="73"/>
    </row>
    <row r="200" spans="1:9">
      <c r="A200" s="50"/>
      <c r="B200" s="29"/>
      <c r="C200" s="29"/>
      <c r="D200" s="2"/>
      <c r="E200" s="29"/>
      <c r="F200" s="29"/>
      <c r="H200" s="73"/>
      <c r="I200" s="73"/>
    </row>
    <row r="201" spans="1:9">
      <c r="A201" s="50"/>
      <c r="B201" s="29"/>
      <c r="C201" s="29"/>
      <c r="D201" s="2"/>
      <c r="E201" s="29"/>
      <c r="F201" s="29"/>
      <c r="H201" s="73"/>
      <c r="I201" s="73"/>
    </row>
    <row r="202" spans="1:9">
      <c r="A202" s="50"/>
      <c r="B202" s="29"/>
      <c r="C202" s="29"/>
      <c r="D202" s="2"/>
      <c r="E202" s="29"/>
      <c r="F202" s="29"/>
      <c r="H202" s="73"/>
      <c r="I202" s="73"/>
    </row>
    <row r="203" spans="1:9">
      <c r="A203" s="50"/>
      <c r="B203" s="29"/>
      <c r="C203" s="29"/>
      <c r="D203" s="2"/>
      <c r="E203" s="29"/>
      <c r="F203" s="29"/>
      <c r="H203" s="73"/>
      <c r="I203" s="73"/>
    </row>
    <row r="204" spans="1:9">
      <c r="A204" s="50"/>
      <c r="B204" s="29"/>
      <c r="C204" s="29"/>
      <c r="D204" s="2"/>
      <c r="E204" s="29"/>
      <c r="F204" s="29"/>
      <c r="H204" s="73"/>
      <c r="I204" s="73"/>
    </row>
    <row r="205" spans="1:9">
      <c r="A205" s="50"/>
      <c r="B205" s="29"/>
      <c r="C205" s="29"/>
      <c r="D205" s="2"/>
      <c r="E205" s="29"/>
      <c r="F205" s="29"/>
      <c r="H205" s="73"/>
      <c r="I205" s="73"/>
    </row>
    <row r="206" spans="1:9">
      <c r="A206" s="50"/>
      <c r="B206" s="29"/>
      <c r="C206" s="29"/>
      <c r="D206" s="2"/>
      <c r="E206" s="29"/>
      <c r="F206" s="29"/>
      <c r="H206" s="73"/>
      <c r="I206" s="73"/>
    </row>
    <row r="207" spans="1:9">
      <c r="A207" s="50"/>
      <c r="B207" s="29"/>
      <c r="C207" s="29"/>
      <c r="D207" s="2"/>
      <c r="E207" s="29"/>
      <c r="F207" s="29"/>
      <c r="H207" s="73"/>
      <c r="I207" s="73"/>
    </row>
    <row r="208" spans="1:9">
      <c r="A208" s="50"/>
      <c r="B208" s="29"/>
      <c r="C208" s="29"/>
      <c r="D208" s="2"/>
      <c r="E208" s="29"/>
      <c r="F208" s="29"/>
      <c r="H208" s="73"/>
      <c r="I208" s="73"/>
    </row>
    <row r="209" spans="1:9">
      <c r="A209" s="50"/>
      <c r="B209" s="29"/>
      <c r="C209" s="29"/>
      <c r="D209" s="2"/>
      <c r="E209" s="29"/>
      <c r="F209" s="29"/>
      <c r="H209" s="73"/>
      <c r="I209" s="73"/>
    </row>
    <row r="210" spans="1:9">
      <c r="A210" s="50"/>
      <c r="B210" s="29"/>
      <c r="C210" s="29"/>
      <c r="D210" s="2"/>
      <c r="E210" s="29"/>
      <c r="F210" s="29"/>
      <c r="H210" s="73"/>
      <c r="I210" s="73"/>
    </row>
    <row r="211" spans="1:9">
      <c r="A211" s="50"/>
      <c r="B211" s="29"/>
      <c r="C211" s="29"/>
      <c r="D211" s="2"/>
      <c r="E211" s="29"/>
      <c r="F211" s="29"/>
      <c r="H211" s="73"/>
      <c r="I211" s="73"/>
    </row>
    <row r="212" spans="1:9">
      <c r="A212" s="50"/>
      <c r="B212" s="29"/>
      <c r="C212" s="29"/>
      <c r="D212" s="2"/>
      <c r="E212" s="29"/>
      <c r="F212" s="29"/>
      <c r="H212" s="73"/>
      <c r="I212" s="73"/>
    </row>
    <row r="213" spans="1:9">
      <c r="A213" s="50"/>
      <c r="B213" s="29"/>
      <c r="C213" s="29"/>
      <c r="D213" s="2"/>
      <c r="E213" s="29"/>
      <c r="F213" s="29"/>
      <c r="H213" s="73"/>
      <c r="I213" s="73"/>
    </row>
    <row r="214" spans="1:9">
      <c r="A214" s="50"/>
      <c r="B214" s="29"/>
      <c r="C214" s="29"/>
      <c r="D214" s="2"/>
      <c r="E214" s="29"/>
      <c r="F214" s="29"/>
      <c r="H214" s="73"/>
      <c r="I214" s="73"/>
    </row>
    <row r="215" spans="1:9">
      <c r="A215" s="50"/>
      <c r="B215" s="29"/>
      <c r="C215" s="29"/>
      <c r="D215" s="2"/>
      <c r="E215" s="29"/>
      <c r="F215" s="29"/>
      <c r="H215" s="73"/>
      <c r="I215" s="73"/>
    </row>
    <row r="216" spans="1:9">
      <c r="A216" s="50"/>
      <c r="B216" s="29"/>
      <c r="C216" s="29"/>
      <c r="D216" s="2"/>
      <c r="E216" s="29"/>
      <c r="F216" s="29"/>
      <c r="H216" s="73"/>
      <c r="I216" s="73"/>
    </row>
    <row r="217" spans="1:9">
      <c r="A217" s="50"/>
      <c r="B217" s="29"/>
      <c r="C217" s="29"/>
      <c r="D217" s="2"/>
      <c r="E217" s="29"/>
      <c r="F217" s="29"/>
      <c r="H217" s="73"/>
      <c r="I217" s="73"/>
    </row>
    <row r="218" spans="1:9">
      <c r="A218" s="50"/>
      <c r="B218" s="29"/>
      <c r="C218" s="29"/>
      <c r="D218" s="2"/>
      <c r="E218" s="29"/>
      <c r="F218" s="29"/>
      <c r="H218" s="73"/>
      <c r="I218" s="73"/>
    </row>
    <row r="219" spans="1:9">
      <c r="A219" s="50"/>
      <c r="B219" s="29"/>
      <c r="C219" s="29"/>
      <c r="D219" s="2"/>
      <c r="E219" s="29"/>
      <c r="F219" s="29"/>
      <c r="H219" s="73"/>
      <c r="I219" s="73"/>
    </row>
    <row r="220" spans="1:9">
      <c r="A220" s="50"/>
      <c r="B220" s="29"/>
      <c r="C220" s="29"/>
      <c r="D220" s="2"/>
      <c r="E220" s="29"/>
      <c r="F220" s="29"/>
      <c r="H220" s="73"/>
      <c r="I220" s="73"/>
    </row>
    <row r="221" spans="1:9">
      <c r="A221" s="50"/>
      <c r="B221" s="29"/>
      <c r="C221" s="29"/>
      <c r="D221" s="2"/>
      <c r="E221" s="29"/>
      <c r="F221" s="29"/>
      <c r="H221" s="73"/>
      <c r="I221" s="73"/>
    </row>
    <row r="222" spans="1:9">
      <c r="A222" s="50"/>
      <c r="B222" s="29"/>
      <c r="C222" s="29"/>
      <c r="D222" s="2"/>
      <c r="E222" s="29"/>
      <c r="F222" s="29"/>
      <c r="H222" s="73"/>
      <c r="I222" s="73"/>
    </row>
    <row r="223" spans="1:9">
      <c r="A223" s="50"/>
      <c r="B223" s="29"/>
      <c r="C223" s="29"/>
      <c r="D223" s="2"/>
      <c r="E223" s="29"/>
      <c r="F223" s="29"/>
      <c r="H223" s="73"/>
      <c r="I223" s="73"/>
    </row>
    <row r="224" spans="1:9">
      <c r="A224" s="50"/>
      <c r="B224" s="29"/>
      <c r="C224" s="29"/>
      <c r="D224" s="2"/>
      <c r="E224" s="29"/>
      <c r="F224" s="29"/>
      <c r="H224" s="73"/>
      <c r="I224" s="73"/>
    </row>
    <row r="225" spans="1:9">
      <c r="A225" s="50"/>
      <c r="B225" s="29"/>
      <c r="C225" s="29"/>
      <c r="D225" s="2"/>
      <c r="E225" s="29"/>
      <c r="F225" s="29"/>
      <c r="H225" s="73"/>
      <c r="I225" s="73"/>
    </row>
    <row r="226" spans="1:9">
      <c r="A226" s="50"/>
      <c r="B226" s="29"/>
      <c r="C226" s="29"/>
      <c r="D226" s="2"/>
      <c r="E226" s="29"/>
      <c r="F226" s="29"/>
      <c r="H226" s="73"/>
      <c r="I226" s="73"/>
    </row>
    <row r="227" spans="1:9">
      <c r="A227" s="50"/>
      <c r="B227" s="29"/>
      <c r="C227" s="29"/>
      <c r="D227" s="2"/>
      <c r="E227" s="29"/>
      <c r="F227" s="29"/>
      <c r="H227" s="73"/>
      <c r="I227" s="73"/>
    </row>
    <row r="228" spans="1:9">
      <c r="A228" s="50"/>
      <c r="B228" s="29"/>
      <c r="C228" s="29"/>
      <c r="D228" s="2"/>
      <c r="E228" s="29"/>
      <c r="F228" s="29"/>
      <c r="H228" s="73"/>
      <c r="I228" s="73"/>
    </row>
    <row r="229" spans="1:9">
      <c r="A229" s="50"/>
      <c r="B229" s="29"/>
      <c r="C229" s="29"/>
      <c r="D229" s="2"/>
      <c r="E229" s="29"/>
      <c r="F229" s="29"/>
      <c r="H229" s="73"/>
      <c r="I229" s="73"/>
    </row>
    <row r="230" spans="1:9">
      <c r="A230" s="50"/>
      <c r="B230" s="29"/>
      <c r="C230" s="29"/>
      <c r="D230" s="2"/>
      <c r="E230" s="29"/>
      <c r="F230" s="29"/>
      <c r="H230" s="73"/>
      <c r="I230" s="73"/>
    </row>
    <row r="231" spans="1:9">
      <c r="A231" s="50"/>
      <c r="B231" s="29"/>
      <c r="C231" s="29"/>
      <c r="D231" s="2"/>
      <c r="E231" s="29"/>
      <c r="F231" s="29"/>
      <c r="H231" s="73"/>
      <c r="I231" s="73"/>
    </row>
    <row r="232" spans="1:9">
      <c r="A232" s="50"/>
      <c r="B232" s="29"/>
      <c r="C232" s="29"/>
      <c r="D232" s="2"/>
      <c r="E232" s="29"/>
      <c r="F232" s="29"/>
      <c r="H232" s="73"/>
      <c r="I232" s="73"/>
    </row>
    <row r="233" spans="1:9">
      <c r="A233" s="50"/>
      <c r="B233" s="29"/>
      <c r="C233" s="29"/>
      <c r="D233" s="2"/>
      <c r="E233" s="29"/>
      <c r="F233" s="29"/>
      <c r="H233" s="73"/>
      <c r="I233" s="73"/>
    </row>
    <row r="234" spans="1:9">
      <c r="A234" s="50"/>
      <c r="B234" s="29"/>
      <c r="C234" s="29"/>
      <c r="D234" s="2"/>
      <c r="E234" s="29"/>
      <c r="F234" s="29"/>
      <c r="H234" s="73"/>
      <c r="I234" s="73"/>
    </row>
    <row r="235" spans="1:9">
      <c r="A235" s="50"/>
      <c r="B235" s="29"/>
      <c r="C235" s="29"/>
      <c r="D235" s="2"/>
      <c r="E235" s="29"/>
      <c r="F235" s="29"/>
      <c r="H235" s="73"/>
      <c r="I235" s="73"/>
    </row>
    <row r="236" spans="1:9">
      <c r="A236" s="50"/>
      <c r="B236" s="29"/>
      <c r="C236" s="29"/>
      <c r="D236" s="2"/>
      <c r="E236" s="29"/>
      <c r="F236" s="29"/>
      <c r="H236" s="73"/>
      <c r="I236" s="73"/>
    </row>
    <row r="237" spans="1:9">
      <c r="A237" s="50"/>
      <c r="B237" s="29"/>
      <c r="C237" s="29"/>
      <c r="D237" s="2"/>
      <c r="E237" s="29"/>
      <c r="F237" s="29"/>
      <c r="H237" s="73"/>
      <c r="I237" s="73"/>
    </row>
    <row r="238" spans="1:9">
      <c r="A238" s="50"/>
      <c r="B238" s="29"/>
      <c r="C238" s="29"/>
      <c r="D238" s="2"/>
      <c r="E238" s="29"/>
      <c r="F238" s="29"/>
      <c r="H238" s="73"/>
      <c r="I238" s="73"/>
    </row>
    <row r="239" spans="1:9">
      <c r="A239" s="50"/>
      <c r="B239" s="29"/>
      <c r="C239" s="29"/>
      <c r="D239" s="2"/>
      <c r="E239" s="29"/>
      <c r="F239" s="29"/>
      <c r="H239" s="73"/>
      <c r="I239" s="73"/>
    </row>
    <row r="240" spans="1:9">
      <c r="A240" s="50"/>
      <c r="B240" s="29"/>
      <c r="C240" s="29"/>
      <c r="D240" s="2"/>
      <c r="E240" s="29"/>
      <c r="F240" s="29"/>
      <c r="H240" s="73"/>
      <c r="I240" s="73"/>
    </row>
    <row r="241" spans="1:9">
      <c r="A241" s="50"/>
      <c r="B241" s="29"/>
      <c r="C241" s="29"/>
      <c r="D241" s="2"/>
      <c r="E241" s="29"/>
      <c r="F241" s="29"/>
      <c r="H241" s="73"/>
      <c r="I241" s="73"/>
    </row>
    <row r="242" spans="1:9">
      <c r="A242" s="50"/>
      <c r="B242" s="29"/>
      <c r="C242" s="29"/>
      <c r="D242" s="2"/>
      <c r="E242" s="29"/>
      <c r="F242" s="29"/>
      <c r="H242" s="73"/>
      <c r="I242" s="73"/>
    </row>
    <row r="243" spans="1:9">
      <c r="A243" s="50"/>
      <c r="B243" s="29"/>
      <c r="C243" s="29"/>
      <c r="D243" s="2"/>
      <c r="E243" s="29"/>
      <c r="F243" s="29"/>
      <c r="H243" s="73"/>
      <c r="I243" s="73"/>
    </row>
    <row r="244" spans="1:9">
      <c r="A244" s="50"/>
      <c r="B244" s="29"/>
      <c r="C244" s="29"/>
      <c r="D244" s="2"/>
      <c r="E244" s="29"/>
      <c r="F244" s="29"/>
      <c r="H244" s="73"/>
      <c r="I244" s="73"/>
    </row>
    <row r="245" spans="1:9">
      <c r="A245" s="50"/>
      <c r="B245" s="29"/>
      <c r="C245" s="29"/>
      <c r="D245" s="2"/>
      <c r="E245" s="29"/>
      <c r="F245" s="29"/>
      <c r="H245" s="73"/>
      <c r="I245" s="73"/>
    </row>
    <row r="246" spans="1:9">
      <c r="A246" s="50"/>
      <c r="B246" s="29"/>
      <c r="C246" s="29"/>
      <c r="D246" s="2"/>
      <c r="E246" s="29"/>
      <c r="F246" s="29"/>
      <c r="H246" s="73"/>
      <c r="I246" s="73"/>
    </row>
    <row r="247" spans="1:9">
      <c r="A247" s="50"/>
      <c r="B247" s="29"/>
      <c r="C247" s="29"/>
      <c r="D247" s="2"/>
      <c r="E247" s="29"/>
      <c r="F247" s="29"/>
      <c r="H247" s="73"/>
      <c r="I247" s="73"/>
    </row>
    <row r="248" spans="1:9">
      <c r="A248" s="50"/>
      <c r="B248" s="29"/>
      <c r="C248" s="29"/>
      <c r="D248" s="2"/>
      <c r="E248" s="29"/>
      <c r="F248" s="29"/>
      <c r="H248" s="73"/>
      <c r="I248" s="73"/>
    </row>
    <row r="249" spans="1:9">
      <c r="A249" s="50"/>
      <c r="B249" s="29"/>
      <c r="C249" s="29"/>
      <c r="D249" s="2"/>
      <c r="E249" s="29"/>
      <c r="F249" s="29"/>
      <c r="H249" s="73"/>
      <c r="I249" s="73"/>
    </row>
    <row r="250" spans="1:9">
      <c r="A250" s="50"/>
      <c r="B250" s="29"/>
      <c r="C250" s="29"/>
      <c r="D250" s="2"/>
      <c r="E250" s="29"/>
      <c r="F250" s="29"/>
      <c r="H250" s="73"/>
      <c r="I250" s="73"/>
    </row>
    <row r="251" spans="1:9">
      <c r="A251" s="50"/>
      <c r="B251" s="29"/>
      <c r="C251" s="29"/>
      <c r="D251" s="2"/>
      <c r="E251" s="29"/>
      <c r="F251" s="29"/>
      <c r="H251" s="73"/>
      <c r="I251" s="73"/>
    </row>
    <row r="252" spans="1:9">
      <c r="A252" s="50"/>
      <c r="B252" s="29"/>
      <c r="C252" s="29"/>
      <c r="D252" s="2"/>
      <c r="E252" s="29"/>
      <c r="F252" s="29"/>
      <c r="H252" s="73"/>
      <c r="I252" s="73"/>
    </row>
    <row r="253" spans="1:9">
      <c r="A253" s="50"/>
      <c r="B253" s="29"/>
      <c r="C253" s="29"/>
      <c r="D253" s="2"/>
      <c r="E253" s="29"/>
      <c r="F253" s="29"/>
      <c r="H253" s="73"/>
      <c r="I253" s="73"/>
    </row>
    <row r="254" spans="1:9">
      <c r="A254" s="50"/>
      <c r="B254" s="29"/>
      <c r="C254" s="29"/>
      <c r="D254" s="2"/>
      <c r="E254" s="29"/>
      <c r="F254" s="29"/>
      <c r="H254" s="73"/>
      <c r="I254" s="73"/>
    </row>
    <row r="255" spans="1:9">
      <c r="A255" s="50"/>
      <c r="B255" s="29"/>
      <c r="C255" s="29"/>
      <c r="D255" s="2"/>
      <c r="E255" s="29"/>
      <c r="F255" s="29"/>
      <c r="H255" s="73"/>
      <c r="I255" s="73"/>
    </row>
    <row r="256" spans="1:9">
      <c r="A256" s="50"/>
      <c r="B256" s="29"/>
      <c r="C256" s="29"/>
      <c r="D256" s="2"/>
      <c r="E256" s="29"/>
      <c r="F256" s="29"/>
      <c r="H256" s="73"/>
      <c r="I256" s="73"/>
    </row>
    <row r="257" spans="1:9">
      <c r="A257" s="50"/>
      <c r="B257" s="29"/>
      <c r="C257" s="29"/>
      <c r="D257" s="2"/>
      <c r="E257" s="29"/>
      <c r="F257" s="29"/>
      <c r="H257" s="73"/>
      <c r="I257" s="73"/>
    </row>
    <row r="258" spans="1:9">
      <c r="A258" s="50"/>
      <c r="B258" s="29"/>
      <c r="C258" s="29"/>
      <c r="D258" s="2"/>
      <c r="E258" s="29"/>
      <c r="F258" s="29"/>
      <c r="H258" s="73"/>
      <c r="I258" s="73"/>
    </row>
    <row r="259" spans="1:9">
      <c r="A259" s="50"/>
      <c r="B259" s="29"/>
      <c r="C259" s="29"/>
      <c r="D259" s="2"/>
      <c r="E259" s="29"/>
      <c r="F259" s="29"/>
      <c r="H259" s="73"/>
      <c r="I259" s="73"/>
    </row>
    <row r="260" spans="1:9">
      <c r="A260" s="50"/>
      <c r="B260" s="29"/>
      <c r="C260" s="29"/>
      <c r="D260" s="2"/>
      <c r="E260" s="29"/>
      <c r="F260" s="29"/>
      <c r="H260" s="73"/>
      <c r="I260" s="73"/>
    </row>
    <row r="261" spans="1:9">
      <c r="A261" s="50"/>
      <c r="B261" s="29"/>
      <c r="C261" s="29"/>
      <c r="D261" s="2"/>
      <c r="E261" s="29"/>
      <c r="F261" s="29"/>
      <c r="H261" s="73"/>
      <c r="I261" s="73"/>
    </row>
    <row r="262" spans="1:9">
      <c r="A262" s="50"/>
      <c r="B262" s="29"/>
      <c r="C262" s="29"/>
      <c r="D262" s="2"/>
      <c r="E262" s="29"/>
      <c r="F262" s="29"/>
      <c r="H262" s="73"/>
      <c r="I262" s="73"/>
    </row>
    <row r="263" spans="1:9">
      <c r="A263" s="50"/>
      <c r="B263" s="29"/>
      <c r="C263" s="29"/>
      <c r="D263" s="2"/>
      <c r="E263" s="29"/>
      <c r="F263" s="29"/>
      <c r="H263" s="73"/>
      <c r="I263" s="73"/>
    </row>
    <row r="264" spans="1:9">
      <c r="A264" s="50"/>
      <c r="B264" s="29"/>
      <c r="C264" s="29"/>
      <c r="D264" s="2"/>
      <c r="E264" s="29"/>
      <c r="F264" s="29"/>
      <c r="H264" s="73"/>
      <c r="I264" s="73"/>
    </row>
    <row r="265" spans="1:9">
      <c r="A265" s="50"/>
      <c r="B265" s="29"/>
      <c r="C265" s="29"/>
      <c r="D265" s="2"/>
      <c r="E265" s="29"/>
      <c r="F265" s="29"/>
      <c r="H265" s="73"/>
      <c r="I265" s="73"/>
    </row>
    <row r="266" spans="1:9">
      <c r="A266" s="50"/>
      <c r="B266" s="29"/>
      <c r="C266" s="29"/>
      <c r="D266" s="2"/>
      <c r="E266" s="29"/>
      <c r="F266" s="29"/>
      <c r="H266" s="73"/>
      <c r="I266" s="73"/>
    </row>
    <row r="267" spans="1:9">
      <c r="A267" s="50"/>
      <c r="B267" s="29"/>
      <c r="C267" s="29"/>
      <c r="D267" s="2"/>
      <c r="E267" s="29"/>
      <c r="F267" s="29"/>
      <c r="H267" s="73"/>
      <c r="I267" s="73"/>
    </row>
    <row r="268" spans="1:9">
      <c r="A268" s="50"/>
      <c r="B268" s="29"/>
      <c r="C268" s="29"/>
      <c r="D268" s="2"/>
      <c r="E268" s="29"/>
      <c r="F268" s="29"/>
      <c r="H268" s="73"/>
      <c r="I268" s="73"/>
    </row>
    <row r="269" spans="1:9">
      <c r="A269" s="50"/>
      <c r="B269" s="29"/>
      <c r="C269" s="29"/>
      <c r="D269" s="2"/>
      <c r="E269" s="29"/>
      <c r="F269" s="29"/>
      <c r="H269" s="73"/>
      <c r="I269" s="73"/>
    </row>
    <row r="270" spans="1:9">
      <c r="A270" s="50"/>
      <c r="B270" s="29"/>
      <c r="C270" s="29"/>
      <c r="D270" s="2"/>
      <c r="E270" s="29"/>
      <c r="F270" s="29"/>
      <c r="H270" s="73"/>
      <c r="I270" s="73"/>
    </row>
    <row r="271" spans="1:9">
      <c r="A271" s="50"/>
      <c r="B271" s="29"/>
      <c r="C271" s="29"/>
      <c r="D271" s="2"/>
      <c r="E271" s="29"/>
      <c r="F271" s="29"/>
      <c r="H271" s="73"/>
      <c r="I271" s="73"/>
    </row>
    <row r="272" spans="1:9">
      <c r="A272" s="50"/>
      <c r="B272" s="29"/>
      <c r="C272" s="29"/>
      <c r="D272" s="2"/>
      <c r="E272" s="29"/>
      <c r="F272" s="29"/>
      <c r="H272" s="73"/>
      <c r="I272" s="73"/>
    </row>
    <row r="273" spans="1:9">
      <c r="A273" s="50"/>
      <c r="B273" s="29"/>
      <c r="C273" s="29"/>
      <c r="D273" s="2"/>
      <c r="E273" s="29"/>
      <c r="F273" s="29"/>
      <c r="H273" s="73"/>
      <c r="I273" s="73"/>
    </row>
    <row r="274" spans="1:9">
      <c r="A274" s="50"/>
      <c r="B274" s="29"/>
      <c r="C274" s="29"/>
      <c r="D274" s="2"/>
      <c r="E274" s="29"/>
      <c r="F274" s="29"/>
      <c r="H274" s="73"/>
      <c r="I274" s="73"/>
    </row>
    <row r="275" spans="1:9">
      <c r="A275" s="50"/>
      <c r="B275" s="29"/>
      <c r="C275" s="29"/>
      <c r="D275" s="2"/>
      <c r="E275" s="29"/>
      <c r="F275" s="29"/>
      <c r="H275" s="73"/>
      <c r="I275" s="73"/>
    </row>
    <row r="276" spans="1:9">
      <c r="A276" s="50"/>
      <c r="B276" s="29"/>
      <c r="C276" s="29"/>
      <c r="D276" s="2"/>
      <c r="E276" s="29"/>
      <c r="F276" s="29"/>
      <c r="H276" s="73"/>
      <c r="I276" s="73"/>
    </row>
    <row r="277" spans="1:9">
      <c r="A277" s="50"/>
      <c r="B277" s="29"/>
      <c r="C277" s="29"/>
      <c r="D277" s="2"/>
      <c r="E277" s="29"/>
      <c r="F277" s="29"/>
      <c r="H277" s="73"/>
      <c r="I277" s="73"/>
    </row>
    <row r="278" spans="1:9">
      <c r="A278" s="50"/>
      <c r="B278" s="29"/>
      <c r="C278" s="29"/>
      <c r="D278" s="2"/>
      <c r="E278" s="29"/>
      <c r="F278" s="29"/>
      <c r="H278" s="73"/>
      <c r="I278" s="73"/>
    </row>
    <row r="279" spans="1:9">
      <c r="A279" s="50"/>
      <c r="B279" s="29"/>
      <c r="C279" s="29"/>
      <c r="D279" s="2"/>
      <c r="E279" s="29"/>
      <c r="F279" s="29"/>
      <c r="H279" s="73"/>
      <c r="I279" s="73"/>
    </row>
    <row r="280" spans="1:9">
      <c r="A280" s="50"/>
      <c r="B280" s="29"/>
      <c r="C280" s="29"/>
      <c r="D280" s="2"/>
      <c r="E280" s="29"/>
      <c r="F280" s="29"/>
      <c r="H280" s="73"/>
      <c r="I280" s="73"/>
    </row>
    <row r="281" spans="1:9">
      <c r="A281" s="50"/>
      <c r="B281" s="29"/>
      <c r="C281" s="29"/>
      <c r="D281" s="2"/>
      <c r="E281" s="29"/>
      <c r="F281" s="29"/>
      <c r="H281" s="73"/>
      <c r="I281" s="73"/>
    </row>
    <row r="282" spans="1:9">
      <c r="A282" s="50"/>
      <c r="B282" s="29"/>
      <c r="C282" s="29"/>
      <c r="D282" s="2"/>
      <c r="E282" s="29"/>
      <c r="F282" s="29"/>
      <c r="H282" s="73"/>
      <c r="I282" s="73"/>
    </row>
    <row r="283" spans="1:9">
      <c r="A283" s="50"/>
      <c r="B283" s="29"/>
      <c r="C283" s="29"/>
      <c r="D283" s="2"/>
      <c r="E283" s="29"/>
      <c r="F283" s="29"/>
      <c r="H283" s="73"/>
      <c r="I283" s="73"/>
    </row>
    <row r="284" spans="1:9">
      <c r="A284" s="50"/>
      <c r="B284" s="29"/>
      <c r="C284" s="29"/>
      <c r="D284" s="2"/>
      <c r="E284" s="29"/>
      <c r="F284" s="29"/>
      <c r="H284" s="73"/>
      <c r="I284" s="73"/>
    </row>
    <row r="285" spans="1:9">
      <c r="A285" s="50"/>
      <c r="B285" s="29"/>
      <c r="C285" s="29"/>
      <c r="D285" s="2"/>
      <c r="E285" s="29"/>
      <c r="F285" s="29"/>
      <c r="H285" s="73"/>
      <c r="I285" s="73"/>
    </row>
    <row r="286" spans="1:9">
      <c r="A286" s="50"/>
      <c r="B286" s="29"/>
      <c r="C286" s="29"/>
      <c r="D286" s="2"/>
      <c r="E286" s="29"/>
      <c r="F286" s="29"/>
      <c r="H286" s="73"/>
      <c r="I286" s="73"/>
    </row>
    <row r="287" spans="1:9">
      <c r="A287" s="50"/>
      <c r="B287" s="29"/>
      <c r="C287" s="29"/>
      <c r="D287" s="2"/>
      <c r="E287" s="29"/>
      <c r="F287" s="29"/>
      <c r="H287" s="73"/>
      <c r="I287" s="73"/>
    </row>
    <row r="288" spans="1:9">
      <c r="A288" s="50"/>
      <c r="B288" s="29"/>
      <c r="C288" s="29"/>
      <c r="D288" s="2"/>
      <c r="E288" s="29"/>
      <c r="F288" s="29"/>
      <c r="H288" s="73"/>
      <c r="I288" s="73"/>
    </row>
    <row r="289" spans="1:9">
      <c r="A289" s="50"/>
      <c r="B289" s="29"/>
      <c r="C289" s="29"/>
      <c r="D289" s="2"/>
      <c r="E289" s="29"/>
      <c r="F289" s="29"/>
      <c r="H289" s="73"/>
      <c r="I289" s="73"/>
    </row>
    <row r="290" spans="1:9">
      <c r="A290" s="50"/>
      <c r="B290" s="29"/>
      <c r="C290" s="29"/>
      <c r="D290" s="2"/>
      <c r="E290" s="29"/>
      <c r="F290" s="29"/>
      <c r="H290" s="73"/>
      <c r="I290" s="73"/>
    </row>
    <row r="291" spans="1:9">
      <c r="A291" s="50"/>
      <c r="B291" s="29"/>
      <c r="C291" s="29"/>
      <c r="D291" s="2"/>
      <c r="E291" s="29"/>
      <c r="F291" s="29"/>
      <c r="H291" s="73"/>
      <c r="I291" s="73"/>
    </row>
    <row r="292" spans="1:9">
      <c r="A292" s="50"/>
      <c r="B292" s="29"/>
      <c r="C292" s="29"/>
      <c r="D292" s="2"/>
      <c r="E292" s="29"/>
      <c r="F292" s="29"/>
      <c r="H292" s="73"/>
      <c r="I292" s="73"/>
    </row>
    <row r="293" spans="1:9">
      <c r="A293" s="50"/>
      <c r="B293" s="29"/>
      <c r="C293" s="29"/>
      <c r="D293" s="2"/>
      <c r="E293" s="29"/>
      <c r="F293" s="29"/>
      <c r="H293" s="73"/>
      <c r="I293" s="73"/>
    </row>
    <row r="294" spans="1:9">
      <c r="A294" s="50"/>
      <c r="B294" s="29"/>
      <c r="C294" s="29"/>
      <c r="D294" s="2"/>
      <c r="E294" s="29"/>
      <c r="F294" s="29"/>
      <c r="H294" s="73"/>
      <c r="I294" s="73"/>
    </row>
    <row r="295" spans="1:9">
      <c r="A295" s="50"/>
      <c r="B295" s="29"/>
      <c r="C295" s="29"/>
      <c r="D295" s="2"/>
      <c r="E295" s="29"/>
      <c r="F295" s="29"/>
      <c r="H295" s="73"/>
      <c r="I295" s="73"/>
    </row>
    <row r="296" spans="1:9">
      <c r="A296" s="50"/>
      <c r="B296" s="29"/>
      <c r="C296" s="29"/>
      <c r="D296" s="2"/>
      <c r="E296" s="29"/>
      <c r="F296" s="29"/>
      <c r="H296" s="73"/>
      <c r="I296" s="73"/>
    </row>
    <row r="297" spans="1:9">
      <c r="A297" s="50"/>
      <c r="B297" s="29"/>
      <c r="C297" s="29"/>
      <c r="D297" s="2"/>
      <c r="E297" s="29"/>
      <c r="F297" s="29"/>
      <c r="H297" s="73"/>
      <c r="I297" s="73"/>
    </row>
    <row r="298" spans="1:9">
      <c r="A298" s="50"/>
      <c r="B298" s="29"/>
      <c r="C298" s="29"/>
      <c r="D298" s="2"/>
      <c r="E298" s="29"/>
      <c r="F298" s="29"/>
      <c r="H298" s="73"/>
      <c r="I298" s="73"/>
    </row>
    <row r="299" spans="1:9">
      <c r="A299" s="50"/>
      <c r="B299" s="29"/>
      <c r="C299" s="29"/>
      <c r="D299" s="2"/>
      <c r="E299" s="29"/>
      <c r="F299" s="29"/>
      <c r="H299" s="73"/>
      <c r="I299" s="73"/>
    </row>
    <row r="300" spans="1:9">
      <c r="A300" s="50"/>
      <c r="B300" s="29"/>
      <c r="C300" s="29"/>
      <c r="D300" s="2"/>
      <c r="E300" s="29"/>
      <c r="F300" s="29"/>
      <c r="H300" s="73"/>
      <c r="I300" s="73"/>
    </row>
    <row r="301" spans="1:9">
      <c r="A301" s="50"/>
      <c r="B301" s="29"/>
      <c r="C301" s="29"/>
      <c r="D301" s="2"/>
      <c r="E301" s="29"/>
      <c r="F301" s="29"/>
      <c r="H301" s="73"/>
      <c r="I301" s="73"/>
    </row>
    <row r="302" spans="1:9">
      <c r="A302" s="50"/>
      <c r="B302" s="29"/>
      <c r="C302" s="29"/>
      <c r="D302" s="2"/>
      <c r="E302" s="29"/>
      <c r="F302" s="29"/>
      <c r="H302" s="73"/>
      <c r="I302" s="73"/>
    </row>
    <row r="303" spans="1:9">
      <c r="A303" s="50"/>
      <c r="B303" s="29"/>
      <c r="C303" s="29"/>
      <c r="D303" s="2"/>
      <c r="E303" s="29"/>
      <c r="F303" s="29"/>
      <c r="H303" s="73"/>
      <c r="I303" s="73"/>
    </row>
    <row r="304" spans="1:9">
      <c r="A304" s="50"/>
      <c r="B304" s="29"/>
      <c r="C304" s="29"/>
      <c r="D304" s="2"/>
      <c r="E304" s="29"/>
      <c r="F304" s="29"/>
      <c r="H304" s="73"/>
      <c r="I304" s="73"/>
    </row>
    <row r="305" spans="1:9">
      <c r="A305" s="50"/>
      <c r="B305" s="29"/>
      <c r="C305" s="29"/>
      <c r="D305" s="2"/>
      <c r="E305" s="29"/>
      <c r="F305" s="29"/>
      <c r="H305" s="73"/>
      <c r="I305" s="73"/>
    </row>
    <row r="306" spans="1:9">
      <c r="A306" s="50"/>
      <c r="B306" s="29"/>
      <c r="C306" s="29"/>
      <c r="D306" s="2"/>
      <c r="E306" s="29"/>
      <c r="F306" s="29"/>
      <c r="H306" s="73"/>
      <c r="I306" s="73"/>
    </row>
    <row r="307" spans="1:9">
      <c r="A307" s="50"/>
      <c r="B307" s="29"/>
      <c r="C307" s="29"/>
      <c r="D307" s="2"/>
      <c r="E307" s="29"/>
      <c r="F307" s="29"/>
      <c r="H307" s="73"/>
      <c r="I307" s="73"/>
    </row>
    <row r="308" spans="1:9">
      <c r="A308" s="50"/>
      <c r="B308" s="29"/>
      <c r="C308" s="29"/>
      <c r="D308" s="2"/>
      <c r="E308" s="29"/>
      <c r="F308" s="29"/>
      <c r="H308" s="73"/>
      <c r="I308" s="73"/>
    </row>
    <row r="309" spans="1:9">
      <c r="A309" s="50"/>
      <c r="B309" s="29"/>
      <c r="C309" s="29"/>
      <c r="D309" s="2"/>
      <c r="E309" s="29"/>
      <c r="F309" s="29"/>
      <c r="H309" s="73"/>
      <c r="I309" s="73"/>
    </row>
    <row r="310" spans="1:9">
      <c r="A310" s="50"/>
      <c r="B310" s="29"/>
      <c r="C310" s="29"/>
      <c r="D310" s="2"/>
      <c r="E310" s="29"/>
      <c r="F310" s="29"/>
      <c r="H310" s="73"/>
      <c r="I310" s="73"/>
    </row>
    <row r="311" spans="1:9">
      <c r="A311" s="51"/>
      <c r="B311" s="29"/>
      <c r="C311" s="29"/>
      <c r="D311" s="2"/>
      <c r="E311" s="29"/>
      <c r="F311" s="29"/>
      <c r="H311" s="73"/>
      <c r="I311" s="73"/>
    </row>
    <row r="312" spans="1:9">
      <c r="A312" s="51"/>
      <c r="B312" s="29"/>
      <c r="C312" s="29"/>
      <c r="D312" s="2"/>
      <c r="E312" s="29"/>
      <c r="F312" s="29"/>
      <c r="H312" s="73"/>
      <c r="I312" s="73"/>
    </row>
    <row r="313" spans="1:9">
      <c r="A313" s="51"/>
      <c r="B313" s="29"/>
      <c r="C313" s="29"/>
      <c r="D313" s="2"/>
      <c r="E313" s="29"/>
      <c r="F313" s="29"/>
      <c r="H313" s="73"/>
      <c r="I313" s="73"/>
    </row>
    <row r="314" spans="1:9">
      <c r="A314" s="51"/>
      <c r="B314" s="29"/>
      <c r="C314" s="29"/>
      <c r="D314" s="2"/>
      <c r="E314" s="29"/>
      <c r="F314" s="29"/>
      <c r="H314" s="73"/>
      <c r="I314" s="73"/>
    </row>
    <row r="315" spans="1:9">
      <c r="A315" s="51"/>
      <c r="B315" s="29"/>
      <c r="C315" s="29"/>
      <c r="D315" s="2"/>
      <c r="E315" s="29"/>
      <c r="F315" s="29"/>
      <c r="H315" s="73"/>
      <c r="I315" s="73"/>
    </row>
    <row r="316" spans="1:9">
      <c r="A316" s="51"/>
      <c r="B316" s="29"/>
      <c r="C316" s="29"/>
      <c r="D316" s="2"/>
      <c r="E316" s="29"/>
      <c r="F316" s="29"/>
      <c r="H316" s="73"/>
      <c r="I316" s="73"/>
    </row>
    <row r="317" spans="1:9">
      <c r="A317" s="51"/>
      <c r="B317" s="29"/>
      <c r="C317" s="29"/>
      <c r="D317" s="2"/>
      <c r="E317" s="29"/>
      <c r="F317" s="29"/>
      <c r="H317" s="73"/>
      <c r="I317" s="73"/>
    </row>
    <row r="318" spans="1:9">
      <c r="A318" s="51"/>
      <c r="B318" s="29"/>
      <c r="C318" s="29"/>
      <c r="D318" s="2"/>
      <c r="E318" s="29"/>
      <c r="F318" s="29"/>
      <c r="H318" s="73"/>
      <c r="I318" s="73"/>
    </row>
    <row r="319" spans="1:9">
      <c r="A319" s="51"/>
      <c r="B319" s="29"/>
      <c r="C319" s="29"/>
      <c r="D319" s="2"/>
      <c r="E319" s="29"/>
      <c r="F319" s="29"/>
      <c r="H319" s="73"/>
      <c r="I319" s="73"/>
    </row>
    <row r="320" spans="1:9">
      <c r="A320" s="51"/>
      <c r="B320" s="29"/>
      <c r="C320" s="29"/>
      <c r="D320" s="2"/>
      <c r="E320" s="29"/>
      <c r="F320" s="29"/>
      <c r="H320" s="73"/>
      <c r="I320" s="73"/>
    </row>
    <row r="321" spans="1:9">
      <c r="A321" s="51"/>
      <c r="B321" s="29"/>
      <c r="C321" s="29"/>
      <c r="D321" s="2"/>
      <c r="E321" s="29"/>
      <c r="F321" s="29"/>
      <c r="H321" s="73"/>
      <c r="I321" s="73"/>
    </row>
    <row r="322" spans="1:9">
      <c r="A322" s="51"/>
      <c r="B322" s="29"/>
      <c r="C322" s="29"/>
      <c r="D322" s="2"/>
      <c r="E322" s="29"/>
      <c r="F322" s="29"/>
      <c r="H322" s="73"/>
      <c r="I322" s="73"/>
    </row>
    <row r="323" spans="1:9">
      <c r="A323" s="51"/>
      <c r="B323" s="29"/>
      <c r="C323" s="29"/>
      <c r="D323" s="2"/>
      <c r="E323" s="29"/>
      <c r="F323" s="29"/>
      <c r="H323" s="73"/>
      <c r="I323" s="73"/>
    </row>
    <row r="324" spans="1:9">
      <c r="A324" s="51"/>
      <c r="B324" s="29"/>
      <c r="C324" s="29"/>
      <c r="D324" s="2"/>
      <c r="E324" s="29"/>
      <c r="F324" s="29"/>
      <c r="H324" s="73"/>
      <c r="I324" s="73"/>
    </row>
    <row r="325" spans="1:9">
      <c r="A325" s="51"/>
      <c r="B325" s="29"/>
      <c r="C325" s="29"/>
      <c r="D325" s="2"/>
      <c r="E325" s="29"/>
      <c r="F325" s="29"/>
      <c r="H325" s="73"/>
      <c r="I325" s="73"/>
    </row>
    <row r="326" spans="1:9">
      <c r="A326" s="51"/>
      <c r="B326" s="29"/>
      <c r="C326" s="29"/>
      <c r="D326" s="2"/>
      <c r="E326" s="29"/>
      <c r="F326" s="29"/>
      <c r="H326" s="73"/>
      <c r="I326" s="73"/>
    </row>
    <row r="327" spans="1:9">
      <c r="A327" s="51"/>
      <c r="B327" s="29"/>
      <c r="C327" s="29"/>
      <c r="D327" s="2"/>
      <c r="E327" s="29"/>
      <c r="F327" s="29"/>
      <c r="H327" s="73"/>
      <c r="I327" s="73"/>
    </row>
    <row r="328" spans="1:9">
      <c r="A328" s="51"/>
      <c r="B328" s="29"/>
      <c r="C328" s="29"/>
      <c r="D328" s="2"/>
      <c r="E328" s="29"/>
      <c r="F328" s="29"/>
      <c r="H328" s="73"/>
      <c r="I328" s="73"/>
    </row>
    <row r="329" spans="1:9">
      <c r="A329" s="51"/>
      <c r="B329" s="29"/>
      <c r="C329" s="29"/>
      <c r="D329" s="2"/>
      <c r="E329" s="29"/>
      <c r="F329" s="29"/>
      <c r="H329" s="73"/>
      <c r="I329" s="73"/>
    </row>
    <row r="330" spans="1:9">
      <c r="A330" s="51"/>
      <c r="B330" s="29"/>
      <c r="C330" s="29"/>
      <c r="D330" s="2"/>
      <c r="E330" s="29"/>
      <c r="F330" s="29"/>
      <c r="H330" s="73"/>
      <c r="I330" s="73"/>
    </row>
    <row r="331" spans="1:9">
      <c r="A331" s="51"/>
      <c r="B331" s="29"/>
      <c r="C331" s="29"/>
      <c r="D331" s="2"/>
      <c r="E331" s="29"/>
      <c r="F331" s="29"/>
      <c r="H331" s="73"/>
      <c r="I331" s="73"/>
    </row>
    <row r="332" spans="1:9">
      <c r="A332" s="51"/>
      <c r="B332" s="29"/>
      <c r="C332" s="29"/>
      <c r="D332" s="2"/>
      <c r="E332" s="29"/>
      <c r="F332" s="29"/>
      <c r="H332" s="73"/>
      <c r="I332" s="73"/>
    </row>
    <row r="333" spans="1:9">
      <c r="A333" s="51"/>
      <c r="B333" s="29"/>
      <c r="C333" s="29"/>
      <c r="D333" s="2"/>
      <c r="E333" s="29"/>
      <c r="F333" s="29"/>
      <c r="H333" s="73"/>
      <c r="I333" s="73"/>
    </row>
    <row r="334" spans="1:9">
      <c r="A334" s="51"/>
      <c r="B334" s="29"/>
      <c r="C334" s="29"/>
      <c r="D334" s="2"/>
      <c r="E334" s="29"/>
      <c r="F334" s="29"/>
      <c r="H334" s="73"/>
      <c r="I334" s="73"/>
    </row>
    <row r="335" spans="1:9">
      <c r="A335" s="51"/>
      <c r="B335" s="29"/>
      <c r="C335" s="29"/>
      <c r="D335" s="2"/>
      <c r="E335" s="29"/>
      <c r="F335" s="29"/>
      <c r="H335" s="73"/>
      <c r="I335" s="73"/>
    </row>
    <row r="336" spans="1:9">
      <c r="A336" s="51"/>
      <c r="B336" s="29"/>
      <c r="C336" s="29"/>
      <c r="D336" s="2"/>
      <c r="E336" s="29"/>
      <c r="F336" s="29"/>
      <c r="H336" s="73"/>
      <c r="I336" s="73"/>
    </row>
    <row r="337" spans="1:9">
      <c r="A337" s="51"/>
      <c r="B337" s="29"/>
      <c r="C337" s="29"/>
      <c r="D337" s="2"/>
      <c r="E337" s="29"/>
      <c r="F337" s="29"/>
      <c r="H337" s="73"/>
      <c r="I337" s="73"/>
    </row>
    <row r="338" spans="1:9">
      <c r="A338" s="51"/>
      <c r="B338" s="29"/>
      <c r="C338" s="29"/>
      <c r="D338" s="2"/>
      <c r="E338" s="29"/>
      <c r="F338" s="29"/>
      <c r="H338" s="73"/>
      <c r="I338" s="73"/>
    </row>
    <row r="339" spans="1:9">
      <c r="A339" s="51"/>
      <c r="B339" s="29"/>
      <c r="C339" s="29"/>
      <c r="D339" s="2"/>
      <c r="E339" s="29"/>
      <c r="F339" s="29"/>
      <c r="H339" s="73"/>
      <c r="I339" s="73"/>
    </row>
    <row r="340" spans="1:9">
      <c r="A340" s="51"/>
      <c r="B340" s="29"/>
      <c r="C340" s="29"/>
      <c r="D340" s="2"/>
      <c r="E340" s="29"/>
      <c r="F340" s="29"/>
      <c r="H340" s="73"/>
      <c r="I340" s="73"/>
    </row>
    <row r="341" spans="1:9">
      <c r="A341" s="51"/>
      <c r="B341" s="29"/>
      <c r="C341" s="29"/>
      <c r="D341" s="2"/>
      <c r="E341" s="29"/>
      <c r="F341" s="29"/>
      <c r="H341" s="73"/>
      <c r="I341" s="73"/>
    </row>
    <row r="342" spans="1:9">
      <c r="A342" s="51"/>
      <c r="B342" s="29"/>
      <c r="C342" s="29"/>
      <c r="D342" s="2"/>
      <c r="E342" s="29"/>
      <c r="F342" s="29"/>
      <c r="H342" s="73"/>
      <c r="I342" s="73"/>
    </row>
    <row r="343" spans="1:9">
      <c r="A343" s="51"/>
      <c r="B343" s="29"/>
      <c r="C343" s="29"/>
      <c r="D343" s="2"/>
      <c r="E343" s="29"/>
      <c r="F343" s="29"/>
      <c r="H343" s="73"/>
      <c r="I343" s="73"/>
    </row>
    <row r="344" spans="1:9">
      <c r="A344" s="51"/>
      <c r="B344" s="29"/>
      <c r="C344" s="29"/>
      <c r="D344" s="2"/>
      <c r="E344" s="29"/>
      <c r="F344" s="29"/>
      <c r="H344" s="73"/>
      <c r="I344" s="73"/>
    </row>
    <row r="345" spans="1:9">
      <c r="A345" s="51"/>
      <c r="B345" s="29"/>
      <c r="C345" s="29"/>
      <c r="D345" s="2"/>
      <c r="E345" s="29"/>
      <c r="F345" s="29"/>
      <c r="H345" s="73"/>
      <c r="I345" s="73"/>
    </row>
    <row r="346" spans="1:9">
      <c r="A346" s="51"/>
      <c r="B346" s="29"/>
      <c r="C346" s="29"/>
      <c r="D346" s="2"/>
      <c r="E346" s="29"/>
      <c r="F346" s="29"/>
      <c r="H346" s="73"/>
      <c r="I346" s="73"/>
    </row>
    <row r="347" spans="1:9">
      <c r="A347" s="51"/>
      <c r="B347" s="29"/>
      <c r="C347" s="29"/>
      <c r="D347" s="2"/>
      <c r="E347" s="29"/>
      <c r="F347" s="29"/>
      <c r="H347" s="73"/>
      <c r="I347" s="73"/>
    </row>
    <row r="348" spans="1:9">
      <c r="A348" s="51"/>
      <c r="B348" s="29"/>
      <c r="C348" s="29"/>
      <c r="D348" s="2"/>
      <c r="E348" s="29"/>
      <c r="F348" s="29"/>
      <c r="H348" s="73"/>
      <c r="I348" s="73"/>
    </row>
    <row r="349" spans="1:9">
      <c r="A349" s="51"/>
      <c r="B349" s="29"/>
      <c r="C349" s="29"/>
      <c r="D349" s="2"/>
      <c r="E349" s="29"/>
      <c r="F349" s="29"/>
      <c r="H349" s="73"/>
      <c r="I349" s="73"/>
    </row>
    <row r="350" spans="1:9">
      <c r="A350" s="51"/>
      <c r="B350" s="29"/>
      <c r="C350" s="29"/>
      <c r="D350" s="2"/>
      <c r="E350" s="29"/>
      <c r="F350" s="29"/>
      <c r="H350" s="73"/>
      <c r="I350" s="73"/>
    </row>
    <row r="351" spans="1:9">
      <c r="A351" s="51"/>
      <c r="B351" s="29"/>
      <c r="C351" s="29"/>
      <c r="D351" s="2"/>
      <c r="E351" s="29"/>
      <c r="F351" s="29"/>
      <c r="H351" s="73"/>
      <c r="I351" s="73"/>
    </row>
    <row r="352" spans="1:9">
      <c r="A352" s="51"/>
      <c r="B352" s="29"/>
      <c r="C352" s="29"/>
      <c r="D352" s="2"/>
      <c r="E352" s="29"/>
      <c r="F352" s="29"/>
      <c r="H352" s="73"/>
      <c r="I352" s="73"/>
    </row>
    <row r="353" spans="1:9">
      <c r="A353" s="51"/>
      <c r="B353" s="29"/>
      <c r="C353" s="29"/>
      <c r="D353" s="2"/>
      <c r="E353" s="29"/>
      <c r="F353" s="29"/>
      <c r="H353" s="73"/>
      <c r="I353" s="73"/>
    </row>
    <row r="354" spans="1:9">
      <c r="A354" s="51"/>
      <c r="B354" s="29"/>
      <c r="C354" s="29"/>
      <c r="D354" s="2"/>
      <c r="E354" s="29"/>
      <c r="F354" s="29"/>
      <c r="H354" s="73"/>
      <c r="I354" s="73"/>
    </row>
    <row r="355" spans="1:9">
      <c r="A355" s="51"/>
      <c r="B355" s="29"/>
      <c r="C355" s="29"/>
      <c r="D355" s="2"/>
      <c r="E355" s="29"/>
      <c r="F355" s="29"/>
      <c r="H355" s="73"/>
      <c r="I355" s="73"/>
    </row>
    <row r="356" spans="1:9">
      <c r="A356" s="51"/>
      <c r="B356" s="29"/>
      <c r="C356" s="29"/>
      <c r="D356" s="2"/>
      <c r="E356" s="29"/>
      <c r="F356" s="29"/>
      <c r="H356" s="73"/>
      <c r="I356" s="73"/>
    </row>
    <row r="357" spans="1:9">
      <c r="A357" s="51"/>
      <c r="B357" s="29"/>
      <c r="C357" s="29"/>
      <c r="D357" s="2"/>
      <c r="E357" s="29"/>
      <c r="F357" s="29"/>
      <c r="H357" s="73"/>
      <c r="I357" s="73"/>
    </row>
    <row r="358" spans="1:9">
      <c r="A358" s="51"/>
      <c r="B358" s="29"/>
      <c r="C358" s="29"/>
      <c r="D358" s="2"/>
      <c r="E358" s="29"/>
      <c r="F358" s="29"/>
      <c r="H358" s="73"/>
      <c r="I358" s="73"/>
    </row>
    <row r="359" spans="1:9">
      <c r="A359" s="51"/>
      <c r="B359" s="29"/>
      <c r="C359" s="29"/>
      <c r="D359" s="2"/>
      <c r="E359" s="29"/>
      <c r="F359" s="29"/>
      <c r="H359" s="73"/>
      <c r="I359" s="73"/>
    </row>
    <row r="360" spans="1:9">
      <c r="A360" s="51"/>
      <c r="B360" s="29"/>
      <c r="C360" s="29"/>
      <c r="D360" s="2"/>
      <c r="E360" s="29"/>
      <c r="F360" s="29"/>
      <c r="H360" s="73"/>
      <c r="I360" s="73"/>
    </row>
    <row r="361" spans="1:9">
      <c r="A361" s="51"/>
      <c r="B361" s="29"/>
      <c r="C361" s="29"/>
      <c r="D361" s="2"/>
      <c r="E361" s="29"/>
      <c r="F361" s="29"/>
      <c r="H361" s="73"/>
      <c r="I361" s="73"/>
    </row>
    <row r="362" spans="1:9">
      <c r="A362" s="51"/>
      <c r="B362" s="29"/>
      <c r="C362" s="29"/>
      <c r="D362" s="2"/>
      <c r="E362" s="29"/>
      <c r="F362" s="29"/>
      <c r="H362" s="73"/>
      <c r="I362" s="73"/>
    </row>
    <row r="363" spans="1:9">
      <c r="A363" s="51"/>
      <c r="B363" s="29"/>
      <c r="C363" s="29"/>
      <c r="D363" s="2"/>
      <c r="E363" s="29"/>
      <c r="F363" s="29"/>
      <c r="H363" s="73"/>
      <c r="I363" s="73"/>
    </row>
    <row r="364" spans="1:9">
      <c r="A364" s="51"/>
      <c r="B364" s="29"/>
      <c r="C364" s="29"/>
      <c r="D364" s="2"/>
      <c r="E364" s="29"/>
      <c r="F364" s="29"/>
      <c r="H364" s="73"/>
      <c r="I364" s="73"/>
    </row>
    <row r="365" spans="1:9">
      <c r="A365" s="51"/>
      <c r="B365" s="29"/>
      <c r="C365" s="29"/>
      <c r="D365" s="2"/>
      <c r="E365" s="29"/>
      <c r="F365" s="29"/>
      <c r="H365" s="73"/>
      <c r="I365" s="73"/>
    </row>
    <row r="366" spans="1:9">
      <c r="A366" s="51"/>
      <c r="B366" s="29"/>
      <c r="C366" s="29"/>
      <c r="D366" s="2"/>
      <c r="E366" s="29"/>
      <c r="F366" s="29"/>
      <c r="H366" s="73"/>
      <c r="I366" s="73"/>
    </row>
    <row r="367" spans="1:9">
      <c r="A367" s="51"/>
      <c r="B367" s="29"/>
      <c r="C367" s="29"/>
      <c r="D367" s="2"/>
      <c r="E367" s="29"/>
      <c r="F367" s="29"/>
      <c r="H367" s="73"/>
      <c r="I367" s="73"/>
    </row>
    <row r="368" spans="1:9">
      <c r="A368" s="51"/>
      <c r="B368" s="29"/>
      <c r="C368" s="29"/>
      <c r="D368" s="2"/>
      <c r="E368" s="29"/>
      <c r="F368" s="29"/>
      <c r="H368" s="73"/>
      <c r="I368" s="73"/>
    </row>
    <row r="369" spans="1:9">
      <c r="A369" s="51"/>
      <c r="B369" s="29"/>
      <c r="C369" s="29"/>
      <c r="D369" s="2"/>
      <c r="E369" s="29"/>
      <c r="F369" s="29"/>
      <c r="H369" s="73"/>
      <c r="I369" s="73"/>
    </row>
    <row r="370" spans="1:9">
      <c r="A370" s="51"/>
      <c r="B370" s="29"/>
      <c r="C370" s="29"/>
      <c r="D370" s="2"/>
      <c r="E370" s="29"/>
      <c r="F370" s="29"/>
      <c r="H370" s="73"/>
      <c r="I370" s="73"/>
    </row>
    <row r="371" spans="1:9">
      <c r="A371" s="51"/>
      <c r="B371" s="29"/>
      <c r="C371" s="29"/>
      <c r="D371" s="2"/>
      <c r="E371" s="29"/>
      <c r="F371" s="29"/>
      <c r="H371" s="73"/>
      <c r="I371" s="73"/>
    </row>
    <row r="372" spans="1:9">
      <c r="A372" s="51"/>
      <c r="B372" s="29"/>
      <c r="C372" s="29"/>
      <c r="D372" s="2"/>
      <c r="E372" s="29"/>
      <c r="F372" s="29"/>
      <c r="H372" s="73"/>
      <c r="I372" s="73"/>
    </row>
    <row r="373" spans="1:9">
      <c r="A373" s="51"/>
      <c r="B373" s="29"/>
      <c r="C373" s="29"/>
      <c r="D373" s="2"/>
      <c r="E373" s="29"/>
      <c r="F373" s="29"/>
      <c r="H373" s="73"/>
      <c r="I373" s="73"/>
    </row>
    <row r="374" spans="1:9">
      <c r="A374" s="51"/>
      <c r="B374" s="29"/>
      <c r="C374" s="29"/>
      <c r="D374" s="2"/>
      <c r="E374" s="29"/>
      <c r="F374" s="29"/>
      <c r="H374" s="73"/>
      <c r="I374" s="73"/>
    </row>
    <row r="375" spans="1:9">
      <c r="A375" s="51"/>
      <c r="B375" s="29"/>
      <c r="C375" s="29"/>
      <c r="D375" s="2"/>
      <c r="E375" s="29"/>
      <c r="F375" s="29"/>
      <c r="H375" s="73"/>
      <c r="I375" s="73"/>
    </row>
    <row r="376" spans="1:9">
      <c r="A376" s="51"/>
      <c r="B376" s="29"/>
      <c r="C376" s="29"/>
      <c r="D376" s="2"/>
      <c r="E376" s="29"/>
      <c r="F376" s="29"/>
      <c r="H376" s="73"/>
      <c r="I376" s="73"/>
    </row>
    <row r="377" spans="1:9">
      <c r="A377" s="51"/>
      <c r="B377" s="29"/>
      <c r="C377" s="29"/>
      <c r="D377" s="2"/>
      <c r="E377" s="29"/>
      <c r="F377" s="29"/>
      <c r="H377" s="73"/>
      <c r="I377" s="73"/>
    </row>
    <row r="378" spans="1:9">
      <c r="A378" s="51"/>
      <c r="B378" s="29"/>
      <c r="C378" s="29"/>
      <c r="D378" s="2"/>
      <c r="E378" s="29"/>
      <c r="F378" s="29"/>
      <c r="H378" s="73"/>
      <c r="I378" s="73"/>
    </row>
    <row r="379" spans="1:9">
      <c r="A379" s="51"/>
      <c r="B379" s="29"/>
      <c r="C379" s="29"/>
      <c r="D379" s="2"/>
      <c r="E379" s="29"/>
      <c r="F379" s="29"/>
      <c r="H379" s="73"/>
      <c r="I379" s="73"/>
    </row>
    <row r="380" spans="1:9">
      <c r="A380" s="51"/>
      <c r="B380" s="29"/>
      <c r="C380" s="29"/>
      <c r="D380" s="2"/>
      <c r="E380" s="29"/>
      <c r="F380" s="29"/>
      <c r="H380" s="73"/>
      <c r="I380" s="73"/>
    </row>
    <row r="381" spans="1:9">
      <c r="A381" s="51"/>
      <c r="B381" s="29"/>
      <c r="C381" s="29"/>
      <c r="D381" s="2"/>
      <c r="E381" s="29"/>
      <c r="F381" s="29"/>
      <c r="H381" s="73"/>
      <c r="I381" s="73"/>
    </row>
    <row r="382" spans="1:9">
      <c r="A382" s="51"/>
      <c r="B382" s="29"/>
      <c r="C382" s="29"/>
      <c r="D382" s="2"/>
      <c r="E382" s="29"/>
      <c r="F382" s="29"/>
      <c r="H382" s="73"/>
      <c r="I382" s="73"/>
    </row>
    <row r="383" spans="1:9">
      <c r="A383" s="51"/>
      <c r="B383" s="29"/>
      <c r="C383" s="29"/>
      <c r="D383" s="2"/>
      <c r="E383" s="29"/>
      <c r="F383" s="29"/>
      <c r="H383" s="73"/>
      <c r="I383" s="73"/>
    </row>
    <row r="384" spans="1:9">
      <c r="A384" s="51"/>
      <c r="B384" s="29"/>
      <c r="C384" s="29"/>
      <c r="D384" s="2"/>
      <c r="E384" s="29"/>
      <c r="F384" s="29"/>
      <c r="H384" s="73"/>
      <c r="I384" s="73"/>
    </row>
    <row r="385" spans="1:9">
      <c r="A385" s="51"/>
      <c r="B385" s="29"/>
      <c r="C385" s="29"/>
      <c r="D385" s="2"/>
      <c r="E385" s="29"/>
      <c r="F385" s="29"/>
      <c r="H385" s="73"/>
      <c r="I385" s="73"/>
    </row>
    <row r="386" spans="1:9">
      <c r="A386" s="51"/>
      <c r="B386" s="29"/>
      <c r="C386" s="29"/>
      <c r="D386" s="2"/>
      <c r="E386" s="29"/>
      <c r="F386" s="29"/>
      <c r="H386" s="73"/>
      <c r="I386" s="73"/>
    </row>
    <row r="387" spans="1:9">
      <c r="A387" s="51"/>
      <c r="B387" s="29"/>
      <c r="C387" s="29"/>
      <c r="D387" s="2"/>
      <c r="E387" s="29"/>
      <c r="F387" s="29"/>
      <c r="H387" s="73"/>
      <c r="I387" s="73"/>
    </row>
    <row r="388" spans="1:9">
      <c r="A388" s="51"/>
      <c r="B388" s="29"/>
      <c r="C388" s="29"/>
      <c r="D388" s="2"/>
      <c r="E388" s="29"/>
      <c r="F388" s="29"/>
      <c r="H388" s="73"/>
      <c r="I388" s="73"/>
    </row>
    <row r="389" spans="1:9">
      <c r="A389" s="51"/>
      <c r="B389" s="29"/>
      <c r="C389" s="29"/>
      <c r="D389" s="2"/>
      <c r="E389" s="29"/>
      <c r="F389" s="29"/>
      <c r="H389" s="73"/>
      <c r="I389" s="73"/>
    </row>
    <row r="390" spans="1:9">
      <c r="A390" s="51"/>
      <c r="B390" s="29"/>
      <c r="C390" s="29"/>
      <c r="D390" s="2"/>
      <c r="E390" s="29"/>
      <c r="F390" s="29"/>
      <c r="H390" s="73"/>
      <c r="I390" s="73"/>
    </row>
    <row r="391" spans="1:9">
      <c r="A391" s="51"/>
      <c r="B391" s="29"/>
      <c r="C391" s="29"/>
      <c r="D391" s="2"/>
      <c r="E391" s="29"/>
      <c r="F391" s="29"/>
      <c r="H391" s="73"/>
      <c r="I391" s="73"/>
    </row>
    <row r="392" spans="1:9">
      <c r="A392" s="51"/>
      <c r="B392" s="29"/>
      <c r="C392" s="29"/>
      <c r="D392" s="2"/>
      <c r="E392" s="29"/>
      <c r="F392" s="29"/>
      <c r="H392" s="73"/>
      <c r="I392" s="73"/>
    </row>
    <row r="393" spans="1:9">
      <c r="A393" s="51"/>
      <c r="B393" s="29"/>
      <c r="C393" s="29"/>
      <c r="D393" s="2"/>
      <c r="E393" s="29"/>
      <c r="F393" s="29"/>
      <c r="H393" s="73"/>
      <c r="I393" s="73"/>
    </row>
    <row r="394" spans="1:9">
      <c r="A394" s="51"/>
      <c r="B394" s="29"/>
      <c r="C394" s="29"/>
      <c r="D394" s="2"/>
      <c r="E394" s="29"/>
      <c r="F394" s="29"/>
      <c r="H394" s="73"/>
      <c r="I394" s="73"/>
    </row>
    <row r="395" spans="1:9">
      <c r="A395" s="51"/>
      <c r="B395" s="29"/>
      <c r="C395" s="29"/>
      <c r="D395" s="2"/>
      <c r="E395" s="29"/>
      <c r="F395" s="29"/>
      <c r="H395" s="73"/>
      <c r="I395" s="73"/>
    </row>
    <row r="396" spans="1:9">
      <c r="A396" s="51"/>
      <c r="B396" s="29"/>
      <c r="C396" s="29"/>
      <c r="D396" s="2"/>
      <c r="E396" s="29"/>
      <c r="F396" s="29"/>
      <c r="H396" s="73"/>
      <c r="I396" s="73"/>
    </row>
    <row r="397" spans="1:9">
      <c r="A397" s="51"/>
      <c r="B397" s="29"/>
      <c r="C397" s="29"/>
      <c r="D397" s="2"/>
      <c r="E397" s="29"/>
      <c r="F397" s="29"/>
      <c r="H397" s="73"/>
      <c r="I397" s="73"/>
    </row>
    <row r="398" spans="1:9">
      <c r="A398" s="51"/>
      <c r="B398" s="29"/>
      <c r="C398" s="29"/>
      <c r="D398" s="2"/>
      <c r="E398" s="29"/>
      <c r="F398" s="29"/>
      <c r="H398" s="73"/>
      <c r="I398" s="73"/>
    </row>
    <row r="399" spans="1:9">
      <c r="A399" s="51"/>
      <c r="B399" s="29"/>
      <c r="C399" s="29"/>
      <c r="D399" s="2"/>
      <c r="E399" s="29"/>
      <c r="F399" s="29"/>
      <c r="H399" s="73"/>
      <c r="I399" s="73"/>
    </row>
    <row r="400" spans="1:9">
      <c r="A400" s="51"/>
      <c r="B400" s="29"/>
      <c r="C400" s="29"/>
      <c r="D400" s="2"/>
      <c r="E400" s="29"/>
      <c r="F400" s="29"/>
      <c r="H400" s="73"/>
      <c r="I400" s="73"/>
    </row>
    <row r="401" spans="1:9">
      <c r="A401" s="51"/>
      <c r="B401" s="29"/>
      <c r="C401" s="29"/>
      <c r="D401" s="2"/>
      <c r="E401" s="29"/>
      <c r="F401" s="29"/>
      <c r="H401" s="73"/>
      <c r="I401" s="73"/>
    </row>
    <row r="402" spans="1:9">
      <c r="A402" s="51"/>
      <c r="B402" s="29"/>
      <c r="C402" s="29"/>
      <c r="D402" s="2"/>
      <c r="E402" s="29"/>
      <c r="F402" s="29"/>
      <c r="H402" s="73"/>
      <c r="I402" s="73"/>
    </row>
    <row r="403" spans="1:9">
      <c r="A403" s="51"/>
      <c r="B403" s="29"/>
      <c r="C403" s="29"/>
      <c r="D403" s="2"/>
      <c r="E403" s="29"/>
      <c r="F403" s="29"/>
      <c r="H403" s="73"/>
      <c r="I403" s="73"/>
    </row>
    <row r="404" spans="1:9">
      <c r="A404" s="51"/>
      <c r="B404" s="29"/>
      <c r="C404" s="29"/>
      <c r="D404" s="2"/>
      <c r="E404" s="29"/>
      <c r="F404" s="29"/>
      <c r="H404" s="73"/>
      <c r="I404" s="73"/>
    </row>
    <row r="405" spans="1:9">
      <c r="A405" s="51"/>
      <c r="B405" s="29"/>
      <c r="C405" s="29"/>
      <c r="D405" s="2"/>
      <c r="E405" s="29"/>
      <c r="F405" s="29"/>
      <c r="H405" s="73"/>
      <c r="I405" s="73"/>
    </row>
    <row r="406" spans="1:9">
      <c r="A406" s="51"/>
      <c r="B406" s="29"/>
      <c r="C406" s="29"/>
      <c r="D406" s="2"/>
      <c r="E406" s="29"/>
      <c r="F406" s="29"/>
      <c r="H406" s="73"/>
      <c r="I406" s="73"/>
    </row>
    <row r="407" spans="1:9">
      <c r="A407" s="51"/>
      <c r="B407" s="29"/>
      <c r="C407" s="29"/>
      <c r="D407" s="2"/>
      <c r="E407" s="29"/>
      <c r="F407" s="29"/>
      <c r="H407" s="73"/>
      <c r="I407" s="73"/>
    </row>
    <row r="408" spans="1:9">
      <c r="A408" s="51"/>
      <c r="B408" s="29"/>
      <c r="C408" s="29"/>
      <c r="D408" s="2"/>
      <c r="E408" s="29"/>
      <c r="F408" s="29"/>
      <c r="H408" s="73"/>
      <c r="I408" s="73"/>
    </row>
    <row r="409" spans="1:9">
      <c r="A409" s="51"/>
      <c r="B409" s="29"/>
      <c r="C409" s="29"/>
      <c r="D409" s="2"/>
      <c r="E409" s="29"/>
      <c r="F409" s="29"/>
      <c r="H409" s="73"/>
      <c r="I409" s="73"/>
    </row>
    <row r="410" spans="1:9">
      <c r="A410" s="51"/>
      <c r="B410" s="29"/>
      <c r="C410" s="29"/>
      <c r="D410" s="2"/>
      <c r="E410" s="29"/>
      <c r="F410" s="29"/>
      <c r="H410" s="73"/>
      <c r="I410" s="73"/>
    </row>
    <row r="411" spans="1:9">
      <c r="A411" s="51"/>
      <c r="B411" s="29"/>
      <c r="C411" s="29"/>
      <c r="D411" s="2"/>
      <c r="E411" s="29"/>
      <c r="F411" s="29"/>
      <c r="H411" s="73"/>
      <c r="I411" s="73"/>
    </row>
    <row r="412" spans="1:9">
      <c r="A412" s="51"/>
      <c r="B412" s="29"/>
      <c r="C412" s="29"/>
      <c r="D412" s="2"/>
      <c r="E412" s="29"/>
      <c r="F412" s="29"/>
      <c r="H412" s="73"/>
      <c r="I412" s="73"/>
    </row>
    <row r="413" spans="1:9">
      <c r="A413" s="51"/>
      <c r="B413" s="29"/>
      <c r="C413" s="29"/>
      <c r="D413" s="2"/>
      <c r="E413" s="29"/>
      <c r="F413" s="29"/>
      <c r="H413" s="73"/>
      <c r="I413" s="73"/>
    </row>
    <row r="414" spans="1:9">
      <c r="A414" s="51"/>
      <c r="B414" s="29"/>
      <c r="C414" s="29"/>
      <c r="D414" s="2"/>
      <c r="E414" s="29"/>
      <c r="F414" s="29"/>
      <c r="H414" s="73"/>
      <c r="I414" s="73"/>
    </row>
    <row r="415" spans="1:9">
      <c r="A415" s="51"/>
      <c r="B415" s="29"/>
      <c r="C415" s="29"/>
      <c r="D415" s="2"/>
      <c r="E415" s="29"/>
      <c r="F415" s="29"/>
      <c r="H415" s="73"/>
      <c r="I415" s="73"/>
    </row>
    <row r="416" spans="1:9">
      <c r="A416" s="51"/>
      <c r="B416" s="29"/>
      <c r="C416" s="29"/>
      <c r="D416" s="2"/>
      <c r="E416" s="29"/>
      <c r="F416" s="29"/>
      <c r="H416" s="73"/>
      <c r="I416" s="73"/>
    </row>
    <row r="417" spans="1:9">
      <c r="A417" s="51"/>
      <c r="B417" s="29"/>
      <c r="C417" s="29"/>
      <c r="D417" s="2"/>
      <c r="E417" s="29"/>
      <c r="F417" s="29"/>
      <c r="H417" s="73"/>
      <c r="I417" s="73"/>
    </row>
    <row r="418" spans="1:9">
      <c r="A418" s="51"/>
      <c r="B418" s="29"/>
      <c r="C418" s="29"/>
      <c r="D418" s="2"/>
      <c r="E418" s="29"/>
      <c r="F418" s="29"/>
      <c r="H418" s="73"/>
      <c r="I418" s="73"/>
    </row>
    <row r="419" spans="1:9">
      <c r="A419" s="51"/>
      <c r="B419" s="29"/>
      <c r="C419" s="29"/>
      <c r="D419" s="2"/>
      <c r="E419" s="29"/>
      <c r="F419" s="29"/>
      <c r="H419" s="73"/>
      <c r="I419" s="73"/>
    </row>
    <row r="420" spans="1:9">
      <c r="A420" s="51"/>
      <c r="B420" s="29"/>
      <c r="C420" s="29"/>
      <c r="D420" s="2"/>
      <c r="E420" s="29"/>
      <c r="F420" s="29"/>
      <c r="H420" s="73"/>
      <c r="I420" s="73"/>
    </row>
    <row r="421" spans="1:9">
      <c r="A421" s="51"/>
      <c r="B421" s="29"/>
      <c r="C421" s="29"/>
      <c r="D421" s="2"/>
      <c r="E421" s="29"/>
      <c r="F421" s="29"/>
      <c r="H421" s="73"/>
      <c r="I421" s="73"/>
    </row>
    <row r="422" spans="1:9">
      <c r="A422" s="51"/>
      <c r="B422" s="29"/>
      <c r="C422" s="29"/>
      <c r="D422" s="2"/>
      <c r="E422" s="29"/>
      <c r="F422" s="29"/>
      <c r="H422" s="73"/>
      <c r="I422" s="73"/>
    </row>
    <row r="423" spans="1:9">
      <c r="A423" s="51"/>
      <c r="B423" s="29"/>
      <c r="C423" s="29"/>
      <c r="D423" s="2"/>
      <c r="E423" s="29"/>
      <c r="F423" s="29"/>
      <c r="H423" s="73"/>
      <c r="I423" s="73"/>
    </row>
    <row r="424" spans="1:9">
      <c r="A424" s="51"/>
      <c r="B424" s="29"/>
      <c r="C424" s="29"/>
      <c r="D424" s="2"/>
      <c r="E424" s="29"/>
      <c r="F424" s="29"/>
      <c r="H424" s="73"/>
      <c r="I424" s="73"/>
    </row>
    <row r="425" spans="1:9">
      <c r="A425" s="51"/>
      <c r="B425" s="29"/>
      <c r="C425" s="29"/>
      <c r="D425" s="2"/>
      <c r="E425" s="29"/>
      <c r="F425" s="29"/>
      <c r="H425" s="73"/>
      <c r="I425" s="73"/>
    </row>
    <row r="426" spans="1:9">
      <c r="A426" s="51"/>
      <c r="B426" s="29"/>
      <c r="C426" s="29"/>
      <c r="D426" s="2"/>
      <c r="E426" s="29"/>
      <c r="F426" s="29"/>
      <c r="H426" s="73"/>
      <c r="I426" s="73"/>
    </row>
    <row r="427" spans="1:9">
      <c r="A427" s="51"/>
      <c r="B427" s="29"/>
      <c r="C427" s="29"/>
      <c r="D427" s="2"/>
      <c r="E427" s="29"/>
      <c r="F427" s="29"/>
      <c r="H427" s="73"/>
      <c r="I427" s="73"/>
    </row>
    <row r="428" spans="1:9">
      <c r="A428" s="51"/>
      <c r="B428" s="29"/>
      <c r="C428" s="29"/>
      <c r="D428" s="2"/>
      <c r="E428" s="29"/>
      <c r="F428" s="29"/>
      <c r="H428" s="73"/>
      <c r="I428" s="73"/>
    </row>
    <row r="429" spans="1:9">
      <c r="A429" s="51"/>
      <c r="B429" s="29"/>
      <c r="C429" s="29"/>
      <c r="D429" s="2"/>
      <c r="E429" s="29"/>
      <c r="F429" s="29"/>
      <c r="H429" s="73"/>
      <c r="I429" s="73"/>
    </row>
    <row r="430" spans="1:9">
      <c r="A430" s="51"/>
      <c r="B430" s="29"/>
      <c r="C430" s="29"/>
      <c r="D430" s="2"/>
      <c r="E430" s="29"/>
      <c r="F430" s="29"/>
      <c r="H430" s="73"/>
      <c r="I430" s="73"/>
    </row>
    <row r="431" spans="1:9">
      <c r="A431" s="51"/>
      <c r="B431" s="29"/>
      <c r="C431" s="29"/>
      <c r="D431" s="2"/>
      <c r="E431" s="29"/>
      <c r="F431" s="29"/>
      <c r="H431" s="73"/>
      <c r="I431" s="73"/>
    </row>
    <row r="432" spans="1:9">
      <c r="A432" s="51"/>
      <c r="B432" s="29"/>
      <c r="C432" s="29"/>
      <c r="D432" s="2"/>
      <c r="E432" s="29"/>
      <c r="F432" s="29"/>
      <c r="H432" s="73"/>
      <c r="I432" s="73"/>
    </row>
    <row r="433" spans="1:9">
      <c r="A433" s="51"/>
      <c r="B433" s="29"/>
      <c r="C433" s="29"/>
      <c r="D433" s="2"/>
      <c r="E433" s="29"/>
      <c r="F433" s="29"/>
      <c r="H433" s="73"/>
      <c r="I433" s="73"/>
    </row>
    <row r="434" spans="1:9">
      <c r="A434" s="51"/>
      <c r="B434" s="29"/>
      <c r="C434" s="29"/>
      <c r="D434" s="2"/>
      <c r="E434" s="29"/>
      <c r="F434" s="29"/>
      <c r="H434" s="73"/>
      <c r="I434" s="73"/>
    </row>
    <row r="435" spans="1:9">
      <c r="A435" s="51"/>
      <c r="B435" s="29"/>
      <c r="C435" s="29"/>
      <c r="D435" s="2"/>
      <c r="E435" s="29"/>
      <c r="F435" s="29"/>
      <c r="H435" s="73"/>
      <c r="I435" s="73"/>
    </row>
    <row r="436" spans="1:9">
      <c r="A436" s="51"/>
      <c r="B436" s="29"/>
      <c r="C436" s="29"/>
      <c r="D436" s="2"/>
      <c r="E436" s="29"/>
      <c r="F436" s="29"/>
      <c r="H436" s="73"/>
      <c r="I436" s="73"/>
    </row>
    <row r="437" spans="1:9">
      <c r="A437" s="51"/>
      <c r="B437" s="29"/>
      <c r="C437" s="29"/>
      <c r="D437" s="2"/>
      <c r="E437" s="29"/>
      <c r="F437" s="29"/>
      <c r="H437" s="73"/>
      <c r="I437" s="73"/>
    </row>
    <row r="438" spans="1:9">
      <c r="A438" s="51"/>
      <c r="B438" s="29"/>
      <c r="C438" s="29"/>
      <c r="D438" s="2"/>
      <c r="E438" s="29"/>
      <c r="F438" s="29"/>
      <c r="H438" s="73"/>
      <c r="I438" s="73"/>
    </row>
    <row r="439" spans="1:9">
      <c r="A439" s="51"/>
      <c r="B439" s="29"/>
      <c r="C439" s="29"/>
      <c r="D439" s="2"/>
      <c r="E439" s="29"/>
      <c r="F439" s="29"/>
      <c r="H439" s="73"/>
      <c r="I439" s="73"/>
    </row>
    <row r="440" spans="1:9">
      <c r="A440" s="51"/>
      <c r="B440" s="29"/>
      <c r="C440" s="29"/>
      <c r="D440" s="2"/>
      <c r="E440" s="29"/>
      <c r="F440" s="29"/>
      <c r="H440" s="73"/>
      <c r="I440" s="73"/>
    </row>
    <row r="441" spans="1:9">
      <c r="A441" s="51"/>
      <c r="B441" s="29"/>
      <c r="C441" s="29"/>
      <c r="D441" s="2"/>
      <c r="E441" s="29"/>
      <c r="F441" s="29"/>
      <c r="H441" s="73"/>
      <c r="I441" s="73"/>
    </row>
    <row r="442" spans="1:9">
      <c r="A442" s="51"/>
      <c r="B442" s="29"/>
      <c r="C442" s="29"/>
      <c r="D442" s="2"/>
      <c r="E442" s="29"/>
      <c r="F442" s="29"/>
      <c r="H442" s="73"/>
      <c r="I442" s="73"/>
    </row>
    <row r="443" spans="1:9">
      <c r="A443" s="51"/>
      <c r="B443" s="29"/>
      <c r="C443" s="29"/>
      <c r="D443" s="2"/>
      <c r="E443" s="29"/>
      <c r="F443" s="29"/>
      <c r="H443" s="73"/>
      <c r="I443" s="73"/>
    </row>
    <row r="444" spans="1:9">
      <c r="A444" s="51"/>
      <c r="B444" s="29"/>
      <c r="C444" s="29"/>
      <c r="D444" s="2"/>
      <c r="E444" s="29"/>
      <c r="F444" s="29"/>
      <c r="H444" s="73"/>
      <c r="I444" s="73"/>
    </row>
    <row r="445" spans="1:9">
      <c r="A445" s="51"/>
      <c r="B445" s="29"/>
      <c r="C445" s="29"/>
      <c r="D445" s="2"/>
      <c r="E445" s="29"/>
      <c r="F445" s="29"/>
      <c r="H445" s="73"/>
      <c r="I445" s="73"/>
    </row>
    <row r="446" spans="1:9">
      <c r="A446" s="51"/>
      <c r="B446" s="29"/>
      <c r="C446" s="29"/>
      <c r="D446" s="2"/>
      <c r="E446" s="29"/>
      <c r="F446" s="29"/>
      <c r="H446" s="73"/>
      <c r="I446" s="73"/>
    </row>
    <row r="447" spans="1:9">
      <c r="A447" s="51"/>
      <c r="B447" s="29"/>
      <c r="C447" s="29"/>
      <c r="D447" s="2"/>
      <c r="E447" s="29"/>
      <c r="F447" s="29"/>
      <c r="H447" s="73"/>
      <c r="I447" s="73"/>
    </row>
    <row r="448" spans="1:9">
      <c r="A448" s="51"/>
      <c r="B448" s="29"/>
      <c r="C448" s="29"/>
      <c r="D448" s="2"/>
      <c r="E448" s="29"/>
      <c r="F448" s="29"/>
      <c r="H448" s="73"/>
      <c r="I448" s="73"/>
    </row>
    <row r="449" spans="1:9">
      <c r="A449" s="51"/>
      <c r="B449" s="29"/>
      <c r="C449" s="29"/>
      <c r="D449" s="2"/>
      <c r="E449" s="29"/>
      <c r="F449" s="29"/>
      <c r="H449" s="73"/>
      <c r="I449" s="73"/>
    </row>
    <row r="450" spans="1:9">
      <c r="A450" s="51"/>
      <c r="B450" s="29"/>
      <c r="C450" s="29"/>
      <c r="D450" s="2"/>
      <c r="E450" s="29"/>
      <c r="F450" s="29"/>
      <c r="H450" s="73"/>
      <c r="I450" s="73"/>
    </row>
    <row r="451" spans="1:9">
      <c r="A451" s="51"/>
      <c r="B451" s="29"/>
      <c r="C451" s="29"/>
      <c r="D451" s="2"/>
      <c r="E451" s="29"/>
      <c r="F451" s="29"/>
      <c r="H451" s="73"/>
      <c r="I451" s="73"/>
    </row>
    <row r="452" spans="1:9">
      <c r="A452" s="51"/>
      <c r="B452" s="29"/>
      <c r="C452" s="29"/>
      <c r="D452" s="2"/>
      <c r="E452" s="29"/>
      <c r="F452" s="29"/>
      <c r="H452" s="73"/>
      <c r="I452" s="73"/>
    </row>
    <row r="453" spans="1:9">
      <c r="A453" s="51"/>
      <c r="B453" s="29"/>
      <c r="C453" s="29"/>
      <c r="D453" s="2"/>
      <c r="E453" s="29"/>
      <c r="F453" s="29"/>
      <c r="H453" s="73"/>
      <c r="I453" s="73"/>
    </row>
    <row r="454" spans="1:9">
      <c r="A454" s="51"/>
      <c r="B454" s="29"/>
      <c r="C454" s="29"/>
      <c r="D454" s="2"/>
      <c r="E454" s="29"/>
      <c r="F454" s="29"/>
      <c r="H454" s="73"/>
      <c r="I454" s="73"/>
    </row>
    <row r="455" spans="1:9">
      <c r="A455" s="51"/>
      <c r="B455" s="29"/>
      <c r="C455" s="29"/>
      <c r="D455" s="2"/>
      <c r="E455" s="29"/>
      <c r="F455" s="29"/>
      <c r="H455" s="73"/>
      <c r="I455" s="73"/>
    </row>
    <row r="456" spans="1:9">
      <c r="A456" s="51"/>
      <c r="B456" s="29"/>
      <c r="C456" s="29"/>
      <c r="D456" s="2"/>
      <c r="E456" s="29"/>
      <c r="F456" s="29"/>
      <c r="H456" s="73"/>
      <c r="I456" s="73"/>
    </row>
    <row r="457" spans="1:9">
      <c r="A457" s="51"/>
      <c r="B457" s="29"/>
      <c r="C457" s="29"/>
      <c r="D457" s="2"/>
      <c r="E457" s="29"/>
      <c r="F457" s="29"/>
      <c r="H457" s="73"/>
      <c r="I457" s="73"/>
    </row>
    <row r="458" spans="1:9">
      <c r="A458" s="51"/>
      <c r="B458" s="29"/>
      <c r="C458" s="29"/>
      <c r="D458" s="2"/>
      <c r="E458" s="29"/>
      <c r="F458" s="29"/>
      <c r="H458" s="73"/>
      <c r="I458" s="73"/>
    </row>
    <row r="459" spans="1:9">
      <c r="A459" s="51"/>
      <c r="B459" s="29"/>
      <c r="C459" s="29"/>
      <c r="D459" s="2"/>
      <c r="E459" s="29"/>
      <c r="F459" s="29"/>
      <c r="H459" s="73"/>
      <c r="I459" s="73"/>
    </row>
    <row r="460" spans="1:9">
      <c r="A460" s="51"/>
      <c r="B460" s="29"/>
      <c r="C460" s="29"/>
      <c r="D460" s="2"/>
      <c r="E460" s="29"/>
      <c r="F460" s="29"/>
      <c r="H460" s="73"/>
      <c r="I460" s="73"/>
    </row>
    <row r="461" spans="1:9">
      <c r="A461" s="51"/>
      <c r="B461" s="29"/>
      <c r="C461" s="29"/>
      <c r="D461" s="2"/>
      <c r="E461" s="29"/>
      <c r="F461" s="29"/>
      <c r="H461" s="73"/>
      <c r="I461" s="73"/>
    </row>
    <row r="462" spans="1:9">
      <c r="A462" s="51"/>
      <c r="B462" s="29"/>
      <c r="C462" s="29"/>
      <c r="D462" s="2"/>
      <c r="E462" s="29"/>
      <c r="F462" s="29"/>
      <c r="H462" s="73"/>
      <c r="I462" s="73"/>
    </row>
    <row r="463" spans="1:9">
      <c r="A463" s="51"/>
      <c r="B463" s="29"/>
      <c r="C463" s="29"/>
      <c r="D463" s="2"/>
      <c r="E463" s="29"/>
      <c r="F463" s="29"/>
      <c r="H463" s="73"/>
      <c r="I463" s="73"/>
    </row>
    <row r="464" spans="1:9">
      <c r="A464" s="51"/>
      <c r="B464" s="29"/>
      <c r="C464" s="29"/>
      <c r="D464" s="2"/>
      <c r="E464" s="29"/>
      <c r="F464" s="29"/>
      <c r="H464" s="73"/>
      <c r="I464" s="73"/>
    </row>
    <row r="465" spans="1:9">
      <c r="A465" s="51"/>
      <c r="B465" s="29"/>
      <c r="C465" s="29"/>
      <c r="D465" s="2"/>
      <c r="E465" s="29"/>
      <c r="F465" s="29"/>
      <c r="H465" s="73"/>
      <c r="I465" s="73"/>
    </row>
    <row r="466" spans="1:9">
      <c r="A466" s="51"/>
      <c r="B466" s="29"/>
      <c r="C466" s="29"/>
      <c r="D466" s="2"/>
      <c r="E466" s="29"/>
      <c r="F466" s="29"/>
      <c r="H466" s="73"/>
      <c r="I466" s="73"/>
    </row>
    <row r="467" spans="1:9">
      <c r="A467" s="51"/>
      <c r="B467" s="29"/>
      <c r="C467" s="29"/>
      <c r="D467" s="2"/>
      <c r="E467" s="29"/>
      <c r="F467" s="29"/>
      <c r="H467" s="73"/>
      <c r="I467" s="73"/>
    </row>
    <row r="468" spans="1:9">
      <c r="A468" s="51"/>
      <c r="B468" s="29"/>
      <c r="C468" s="29"/>
      <c r="D468" s="2"/>
      <c r="E468" s="29"/>
      <c r="F468" s="29"/>
      <c r="H468" s="73"/>
      <c r="I468" s="73"/>
    </row>
    <row r="469" spans="1:9">
      <c r="A469" s="51"/>
      <c r="B469" s="29"/>
      <c r="C469" s="29"/>
      <c r="D469" s="2"/>
      <c r="E469" s="29"/>
      <c r="F469" s="29"/>
      <c r="H469" s="73"/>
      <c r="I469" s="73"/>
    </row>
    <row r="470" spans="1:9">
      <c r="A470" s="51"/>
      <c r="B470" s="29"/>
      <c r="C470" s="29"/>
      <c r="D470" s="2"/>
      <c r="E470" s="29"/>
      <c r="F470" s="29"/>
      <c r="H470" s="73"/>
      <c r="I470" s="73"/>
    </row>
    <row r="471" spans="1:9">
      <c r="A471" s="51"/>
      <c r="B471" s="29"/>
      <c r="C471" s="29"/>
      <c r="D471" s="2"/>
      <c r="E471" s="29"/>
      <c r="F471" s="29"/>
      <c r="H471" s="73"/>
      <c r="I471" s="73"/>
    </row>
    <row r="472" spans="1:9">
      <c r="A472" s="51"/>
      <c r="B472" s="29"/>
      <c r="C472" s="29"/>
      <c r="D472" s="2"/>
      <c r="E472" s="29"/>
      <c r="F472" s="29"/>
      <c r="H472" s="73"/>
      <c r="I472" s="73"/>
    </row>
  </sheetData>
  <mergeCells count="10">
    <mergeCell ref="B2:H2"/>
    <mergeCell ref="G1:I1"/>
    <mergeCell ref="B69:B74"/>
    <mergeCell ref="B80:B82"/>
    <mergeCell ref="D5:F5"/>
    <mergeCell ref="B7:B41"/>
    <mergeCell ref="B45:B49"/>
    <mergeCell ref="B52:B57"/>
    <mergeCell ref="B61:B66"/>
    <mergeCell ref="C80:C82"/>
  </mergeCells>
  <dataValidations count="1">
    <dataValidation type="list" allowBlank="1" showInputMessage="1" showErrorMessage="1" sqref="H46:I51 H70:I79 H62:I68 H53:I60 H81:I91 H8:I44">
      <formula1>"0,1"</formula1>
    </dataValidation>
  </dataValidations>
  <pageMargins left="0.25" right="0.25" top="0.27" bottom="0.76" header="0.3" footer="0.3"/>
  <pageSetup paperSize="9" scale="5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МО+бесхоз</vt:lpstr>
      <vt:lpstr>ТСО</vt:lpstr>
      <vt:lpstr>экс-ТСО</vt:lpstr>
      <vt:lpstr>потребители</vt:lpstr>
      <vt:lpstr>приложение к акту оценки готовн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Ольга Олеговна</dc:creator>
  <cp:lastModifiedBy>User</cp:lastModifiedBy>
  <cp:lastPrinted>2025-04-17T08:13:01Z</cp:lastPrinted>
  <dcterms:created xsi:type="dcterms:W3CDTF">2015-06-05T18:19:00Z</dcterms:created>
  <dcterms:modified xsi:type="dcterms:W3CDTF">2025-08-25T03:26:49Z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