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Учебные ПК" sheetId="1" r:id="rId1"/>
    <sheet name="ПК персонала" sheetId="2" r:id="rId2"/>
    <sheet name="Мультимедийное оборудование" sheetId="4" r:id="rId3"/>
    <sheet name="Итог" sheetId="3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K5" i="4" l="1"/>
  <c r="H5" i="4"/>
  <c r="J5" i="4" s="1"/>
  <c r="G5" i="4"/>
  <c r="F5" i="4"/>
  <c r="J6" i="3"/>
  <c r="I6" i="3"/>
  <c r="H6" i="3"/>
  <c r="G6" i="3"/>
  <c r="F6" i="3"/>
  <c r="E6" i="3"/>
  <c r="D6" i="3"/>
  <c r="C6" i="3"/>
  <c r="B6" i="3"/>
  <c r="A6" i="3"/>
  <c r="E4" i="2"/>
  <c r="V6" i="1"/>
  <c r="U6" i="1"/>
  <c r="T6" i="1"/>
  <c r="S6" i="1"/>
</calcChain>
</file>

<file path=xl/sharedStrings.xml><?xml version="1.0" encoding="utf-8"?>
<sst xmlns="http://schemas.openxmlformats.org/spreadsheetml/2006/main" count="104" uniqueCount="92">
  <si>
    <t>Количество компьютерных классов*</t>
  </si>
  <si>
    <t>Количество компьютеров в компьютерных классах</t>
  </si>
  <si>
    <t xml:space="preserve">из них </t>
  </si>
  <si>
    <t>Общее количество предметных кабинетов**</t>
  </si>
  <si>
    <t>из них количество предметных кабинетов, оборудованных персональными компьютерами***</t>
  </si>
  <si>
    <t>Количество компьютеров в предметных кабинетах</t>
  </si>
  <si>
    <t>Количество мобильных компьютеров,  не входящих в состав оборудования компьютерных классов и предметных кабинетов ****</t>
  </si>
  <si>
    <r>
      <rPr>
        <sz val="12"/>
        <rFont val="Arial"/>
      </rPr>
      <t xml:space="preserve">Количество персональных компьютеров, установленных на посадочных местах 
пользователей библиотеки*****
</t>
    </r>
    <r>
      <rPr>
        <b/>
        <sz val="12"/>
        <color indexed="2"/>
        <rFont val="Arial"/>
      </rPr>
      <t>(ОО-2, раздел 2.7, строка 02, графа 3)</t>
    </r>
  </si>
  <si>
    <t>из них</t>
  </si>
  <si>
    <t>Учебные компьютеры</t>
  </si>
  <si>
    <t>ноутбуков</t>
  </si>
  <si>
    <t>планшетов</t>
  </si>
  <si>
    <t>Всего***</t>
  </si>
  <si>
    <t>в том числе автоматизированные рабочие места (АРМы) переданные в рамках проекта "Дистанционное обучение детей-инвалидов"</t>
  </si>
  <si>
    <r>
      <t xml:space="preserve">Общее количество классных комнат
</t>
    </r>
    <r>
      <rPr>
        <b/>
        <sz val="12"/>
        <color indexed="2"/>
        <rFont val="Arial"/>
      </rPr>
      <t>(ОО-2, Справка 2, строка 23)</t>
    </r>
  </si>
  <si>
    <r>
      <t xml:space="preserve">Общее количество учебных компьютеров
</t>
    </r>
    <r>
      <rPr>
        <b/>
        <sz val="12"/>
        <color indexed="2"/>
        <rFont val="Arial"/>
      </rPr>
      <t>(ОО-2, раздел 2.1, строка 01, графа 4)</t>
    </r>
  </si>
  <si>
    <t>в том числе</t>
  </si>
  <si>
    <t>В том числе современных******</t>
  </si>
  <si>
    <r>
      <t xml:space="preserve">Количество учебных компьютеров  
</t>
    </r>
    <r>
      <rPr>
        <b/>
        <sz val="12"/>
        <rFont val="Arial"/>
      </rPr>
      <t xml:space="preserve">списанных </t>
    </r>
    <r>
      <rPr>
        <sz val="12"/>
        <rFont val="Arial"/>
      </rPr>
      <t>в 2022 году</t>
    </r>
  </si>
  <si>
    <r>
      <t xml:space="preserve">Количество учебных компьютеров, </t>
    </r>
    <r>
      <rPr>
        <b/>
        <sz val="12"/>
        <rFont val="Arial"/>
      </rPr>
      <t>находящихся в процессе списания в настоящее время (неиспользуемых)</t>
    </r>
  </si>
  <si>
    <r>
      <t xml:space="preserve">Количество учебных компьютеров, </t>
    </r>
    <r>
      <rPr>
        <b/>
        <sz val="12"/>
        <rFont val="Arial"/>
      </rPr>
      <t xml:space="preserve">приобретенных </t>
    </r>
    <r>
      <rPr>
        <sz val="12"/>
        <rFont val="Arial"/>
      </rPr>
      <t xml:space="preserve">и установленных в 2022 году
</t>
    </r>
    <r>
      <rPr>
        <b/>
        <sz val="12"/>
        <color indexed="2"/>
        <rFont val="Arial"/>
      </rPr>
      <t>(ОО-2, раздел 2.1, строка 07, графа 4)</t>
    </r>
  </si>
  <si>
    <r>
      <rPr>
        <sz val="12"/>
        <rFont val="Arial"/>
      </rPr>
      <t xml:space="preserve">Количество учебных компьютеров  
в составе ЛВС организации
</t>
    </r>
    <r>
      <rPr>
        <b/>
        <sz val="12"/>
        <color indexed="2"/>
        <rFont val="Arial"/>
      </rPr>
      <t>(ОО-2, раздел 2.1, строка 04, графа 4)</t>
    </r>
  </si>
  <si>
    <t>Количество учебных компьютеров, имеющих доступ к сети Интернет*******</t>
  </si>
  <si>
    <t>рабочее место учителя</t>
  </si>
  <si>
    <r>
      <rPr>
        <sz val="9"/>
        <rFont val="Arial"/>
      </rPr>
      <t xml:space="preserve">рабочее место ученика
</t>
    </r>
    <r>
      <rPr>
        <sz val="9"/>
        <color indexed="2"/>
        <rFont val="Arial"/>
      </rPr>
      <t>(ОО-2, Справка 2, строка 26) в разделе 1.2. строка 26 ставятся только рабочие места учеников)</t>
    </r>
  </si>
  <si>
    <t>АРМы педагога-предметника, сетевого педагога</t>
  </si>
  <si>
    <t>комплект ученика (находящийся в образовательной организации)</t>
  </si>
  <si>
    <t>АРМЫ детей-инвалидов, переданные во временное пользование в семьи</t>
  </si>
  <si>
    <r>
      <t xml:space="preserve">количество ноутбуков 
</t>
    </r>
    <r>
      <rPr>
        <b/>
        <sz val="12"/>
        <color indexed="2"/>
        <rFont val="Arial"/>
      </rPr>
      <t>(ОО-2, раздел 2.1, строка 02, графа 4)</t>
    </r>
  </si>
  <si>
    <r>
      <t xml:space="preserve">количество планшетных компьютеров 
</t>
    </r>
    <r>
      <rPr>
        <b/>
        <sz val="12"/>
        <color indexed="2"/>
        <rFont val="Arial"/>
      </rPr>
      <t>(ОО-2, раздел 2.1, строка 03, графа 4)</t>
    </r>
  </si>
  <si>
    <r>
      <rPr>
        <sz val="12"/>
        <rFont val="Arial"/>
      </rPr>
      <t xml:space="preserve">Всего
</t>
    </r>
    <r>
      <rPr>
        <b/>
        <sz val="12"/>
        <color indexed="2"/>
        <rFont val="Arial"/>
      </rPr>
      <t>(ОО-2, раздел 2.1, строка 05, графа 4)</t>
    </r>
  </si>
  <si>
    <r>
      <rPr>
        <sz val="12"/>
        <rFont val="Arial"/>
      </rPr>
      <t xml:space="preserve">из них персональных компьютеров, установленных на посадочных местах пользователей библиотеки
</t>
    </r>
    <r>
      <rPr>
        <b/>
        <sz val="12"/>
        <color indexed="2"/>
        <rFont val="Arial"/>
      </rPr>
      <t>(ОО-2, раздел 2.7, строка 03, графа 3)</t>
    </r>
  </si>
  <si>
    <t>Компьютеры персонала</t>
  </si>
  <si>
    <t>Количество стационарных компьютеров 
у персонала организации</t>
  </si>
  <si>
    <t>Количество ноутбуков у персонала организации</t>
  </si>
  <si>
    <t>Количество планшетных компьютеров
у персонала организации</t>
  </si>
  <si>
    <t>Количество персональных компьютеров, установленных на рабочем месте библиотекаря</t>
  </si>
  <si>
    <t>Всего</t>
  </si>
  <si>
    <t>в том числе современных*</t>
  </si>
  <si>
    <r>
      <t xml:space="preserve">Количество компьютеров персонала, </t>
    </r>
    <r>
      <rPr>
        <b/>
        <sz val="12"/>
        <rFont val="Arial"/>
      </rPr>
      <t xml:space="preserve">списанных </t>
    </r>
    <r>
      <rPr>
        <sz val="12"/>
        <rFont val="Arial"/>
      </rPr>
      <t>в 2022 году</t>
    </r>
  </si>
  <si>
    <r>
      <t xml:space="preserve">Количество компьютеров персонала, </t>
    </r>
    <r>
      <rPr>
        <b/>
        <sz val="12"/>
        <rFont val="Arial"/>
      </rPr>
      <t>находящихся в процессе списания в настоящее время (неиспользуемых)</t>
    </r>
  </si>
  <si>
    <r>
      <t xml:space="preserve">Количество компьютеров персонала, </t>
    </r>
    <r>
      <rPr>
        <b/>
        <sz val="12"/>
        <rFont val="Arial"/>
      </rPr>
      <t>приобретенных</t>
    </r>
    <r>
      <rPr>
        <sz val="12"/>
        <rFont val="Arial"/>
      </rPr>
      <t xml:space="preserve"> и установленных 
в 2022 году</t>
    </r>
  </si>
  <si>
    <t>Количество компьютеров персонала 
в составе ЛВС организации</t>
  </si>
  <si>
    <t>Количество компьютеров персонала, имеющих доступ к сети Интернет**</t>
  </si>
  <si>
    <t>из них персональные компьютеры, установленные на рабочем месте библиотекаря, подключенные к сети Интернет</t>
  </si>
  <si>
    <r>
      <t xml:space="preserve">Общее количество компьютеров в организации
</t>
    </r>
    <r>
      <rPr>
        <b/>
        <sz val="12"/>
        <color indexed="2"/>
        <rFont val="Arial"/>
      </rPr>
      <t>(ОО-2, раздел 2.1, строка 01, графа 3)</t>
    </r>
  </si>
  <si>
    <t xml:space="preserve">в том числе современных </t>
  </si>
  <si>
    <r>
      <t xml:space="preserve">Общее количество компьютеров в библиотеке
</t>
    </r>
    <r>
      <rPr>
        <b/>
        <sz val="12"/>
        <color indexed="2"/>
        <rFont val="Arial"/>
      </rPr>
      <t>(ОО-2, раздел 2.7, строка 07, графа 3)</t>
    </r>
  </si>
  <si>
    <r>
      <t xml:space="preserve">Количество  компьютеров  
</t>
    </r>
    <r>
      <rPr>
        <b/>
        <sz val="12"/>
        <rFont val="Arial"/>
      </rPr>
      <t xml:space="preserve">списанных </t>
    </r>
    <r>
      <rPr>
        <sz val="12"/>
        <rFont val="Arial"/>
      </rPr>
      <t>в 2022 году</t>
    </r>
  </si>
  <si>
    <r>
      <t xml:space="preserve">Количество  компьютеров, </t>
    </r>
    <r>
      <rPr>
        <b/>
        <sz val="12"/>
        <rFont val="Arial"/>
      </rPr>
      <t>находящихся в процессе списания в настоящее время (неиспользуемых)</t>
    </r>
  </si>
  <si>
    <r>
      <t xml:space="preserve">Количество  компьютеров, </t>
    </r>
    <r>
      <rPr>
        <b/>
        <sz val="12"/>
        <rFont val="Arial"/>
      </rPr>
      <t xml:space="preserve">приобретенных </t>
    </r>
    <r>
      <rPr>
        <sz val="12"/>
        <rFont val="Arial"/>
      </rPr>
      <t xml:space="preserve">и установленных в 2022 году
</t>
    </r>
    <r>
      <rPr>
        <b/>
        <sz val="12"/>
        <color indexed="2"/>
        <rFont val="Arial"/>
      </rPr>
      <t>(ОО-2, раздел 2.1, строка 07, графа 3)</t>
    </r>
  </si>
  <si>
    <r>
      <t xml:space="preserve">Количество компьютеров 
в составе ЛВС организации
</t>
    </r>
    <r>
      <rPr>
        <b/>
        <sz val="12"/>
        <color indexed="2"/>
        <rFont val="Arial"/>
      </rPr>
      <t>(ОО-2, раздел 2.1, строка 04, графа 3)</t>
    </r>
  </si>
  <si>
    <r>
      <t xml:space="preserve">Общее количество компьютеров, 
имеющих доступ в Интернет
</t>
    </r>
    <r>
      <rPr>
        <b/>
        <sz val="12"/>
        <color indexed="2"/>
        <rFont val="Arial"/>
      </rPr>
      <t>(ОО-2, раздел 2.1, строка 05, графа 3)</t>
    </r>
  </si>
  <si>
    <t>Количество  мобильных телег 
на основе ноутбуков 
(в них единиц)</t>
  </si>
  <si>
    <t>Количество 
мобильных телег
на основе планшетов 
(в них единиц)</t>
  </si>
  <si>
    <r>
      <t xml:space="preserve">количество ноутбуков 
</t>
    </r>
    <r>
      <rPr>
        <b/>
        <sz val="12"/>
        <color indexed="2"/>
        <rFont val="Arial"/>
      </rPr>
      <t>(ОО-2, раздел 2.1, строка 02, графа 3)</t>
    </r>
  </si>
  <si>
    <r>
      <t xml:space="preserve">количество планшетных компьютеров 
</t>
    </r>
    <r>
      <rPr>
        <b/>
        <sz val="12"/>
        <color indexed="2"/>
        <rFont val="Arial"/>
      </rPr>
      <t>(ОО-2, раздел 2.1, строка 03, графа 3)</t>
    </r>
  </si>
  <si>
    <t>всего</t>
  </si>
  <si>
    <t>в них ноутбуков</t>
  </si>
  <si>
    <t>в них планшетов</t>
  </si>
  <si>
    <t>Количество мультимедийного и интерактивного оборудования установленного в учебных кабинетах</t>
  </si>
  <si>
    <t>Оснащение учебных кабинетов мультимедийным и интерактивным оборудованием</t>
  </si>
  <si>
    <t>Количество периферийного оборудования установленного в организации</t>
  </si>
  <si>
    <t>Количество мультимедийных  проекторов</t>
  </si>
  <si>
    <t>Количество интерактивных  проекторов</t>
  </si>
  <si>
    <t>Количество интерактивных комплектов на основе приставки (мобильная приставка+проектор)</t>
  </si>
  <si>
    <t>Количество интерактивных комплектов (доска + проектор)</t>
  </si>
  <si>
    <t>Количество интерактивных панелей 
(столы, настенные панели, панели на мобильных стойках)</t>
  </si>
  <si>
    <r>
      <rPr>
        <sz val="12"/>
        <color theme="1"/>
        <rFont val="Arial"/>
      </rPr>
      <t xml:space="preserve">Всего мультимедийного оборудования
</t>
    </r>
    <r>
      <rPr>
        <b/>
        <sz val="12"/>
        <color indexed="2"/>
        <rFont val="Arial"/>
      </rPr>
      <t>(ОО-2, раздел 2.1, строка 10, графа 3)</t>
    </r>
  </si>
  <si>
    <r>
      <t xml:space="preserve">Всего интерактивных досок
</t>
    </r>
    <r>
      <rPr>
        <b/>
        <sz val="12"/>
        <color indexed="2"/>
        <rFont val="Arial"/>
      </rPr>
      <t>(ОО-2, раздел 2.1, строка 11, графа 3)</t>
    </r>
  </si>
  <si>
    <t>Всего учебных кабинетов</t>
  </si>
  <si>
    <t>Оснащено мультимедийным и интерактивным оборудованием учебных кабинетов</t>
  </si>
  <si>
    <t>Доля учебных кабинетов, оснащенных мультимедийным и интерактивным оборудованием</t>
  </si>
  <si>
    <r>
      <t xml:space="preserve">Учебные кабинеты, оснащенные стационарными интерактивными досками
</t>
    </r>
    <r>
      <rPr>
        <b/>
        <sz val="12"/>
        <color indexed="2"/>
        <rFont val="Arial"/>
      </rPr>
      <t>(ОО-2, раздел 1.2, Справка 2, строка 24, графа 3)</t>
    </r>
  </si>
  <si>
    <r>
      <t xml:space="preserve">Учебные кабинеты, оснащенные мультимедийными проекторами
</t>
    </r>
    <r>
      <rPr>
        <b/>
        <sz val="12"/>
        <color indexed="2"/>
        <rFont val="Arial"/>
      </rPr>
      <t>(ОО-2, раздел 1.2, Справка 2, строка 25, графа 3)</t>
    </r>
  </si>
  <si>
    <t>Электронные терминалы (инфоматы)</t>
  </si>
  <si>
    <t>Принтеры</t>
  </si>
  <si>
    <t>Сканеры</t>
  </si>
  <si>
    <t>Ксероксы
(копировальные аппараты)</t>
  </si>
  <si>
    <t>Многофункциональные устройства (МФУ, выполняющие операции печати, сканирования, копирования)</t>
  </si>
  <si>
    <r>
      <t xml:space="preserve">Всего
</t>
    </r>
    <r>
      <rPr>
        <b/>
        <sz val="12"/>
        <color indexed="2"/>
        <rFont val="Arial"/>
      </rPr>
      <t>(ОО-2, раздел 2.1, строка 08, графа 3)</t>
    </r>
  </si>
  <si>
    <r>
      <t xml:space="preserve">Из них с доступом к ресурсам сети Интернет
</t>
    </r>
    <r>
      <rPr>
        <b/>
        <sz val="12"/>
        <color indexed="2"/>
        <rFont val="Arial"/>
      </rPr>
      <t>(ОО-2, раздел 2.1, строка 09, графа 3)</t>
    </r>
  </si>
  <si>
    <r>
      <t xml:space="preserve">Всего
</t>
    </r>
    <r>
      <rPr>
        <b/>
        <sz val="12"/>
        <color indexed="2"/>
        <rFont val="Arial"/>
      </rPr>
      <t>(ОО-2, раздел 2.1, строка 12, графа 3)</t>
    </r>
  </si>
  <si>
    <r>
      <rPr>
        <sz val="12"/>
        <rFont val="Arial"/>
      </rPr>
      <t xml:space="preserve">из них в библиотеке
</t>
    </r>
    <r>
      <rPr>
        <b/>
        <sz val="12"/>
        <color indexed="2"/>
        <rFont val="Arial"/>
      </rPr>
      <t>(ОО-2, раздел 2.7, строка 08, графа 3)</t>
    </r>
  </si>
  <si>
    <r>
      <t xml:space="preserve">Всего
</t>
    </r>
    <r>
      <rPr>
        <b/>
        <sz val="12"/>
        <color indexed="2"/>
        <rFont val="Arial"/>
      </rPr>
      <t>(ОО-2, раздел 2.1, строка 13, графа 3)</t>
    </r>
  </si>
  <si>
    <r>
      <t xml:space="preserve">из них в библиотеке
</t>
    </r>
    <r>
      <rPr>
        <b/>
        <sz val="12"/>
        <color indexed="2"/>
        <rFont val="Arial"/>
      </rPr>
      <t>(ОО-2, раздел 2.7, строка 09, графа 3)</t>
    </r>
  </si>
  <si>
    <r>
      <t xml:space="preserve">Всего
</t>
    </r>
    <r>
      <rPr>
        <b/>
        <sz val="12"/>
        <color indexed="2"/>
        <rFont val="Arial"/>
      </rPr>
      <t>(ОО-2, раздел 2.1, строка 15, графа 3)</t>
    </r>
  </si>
  <si>
    <r>
      <t xml:space="preserve">из них в библиотеке
</t>
    </r>
    <r>
      <rPr>
        <b/>
        <sz val="12"/>
        <color indexed="2"/>
        <rFont val="Arial"/>
      </rPr>
      <t>(ОО-2, раздел 2.7, строка 10, графа 3)</t>
    </r>
  </si>
  <si>
    <r>
      <t xml:space="preserve">Всего
</t>
    </r>
    <r>
      <rPr>
        <b/>
        <sz val="12"/>
        <color indexed="2"/>
        <rFont val="Arial"/>
      </rPr>
      <t>(ОО-2, раздел 2.1, строка 14, графа 3)</t>
    </r>
  </si>
  <si>
    <r>
      <t xml:space="preserve">из них в библиотеке
</t>
    </r>
    <r>
      <rPr>
        <b/>
        <sz val="12"/>
        <color indexed="2"/>
        <rFont val="Arial"/>
      </rPr>
      <t>(ОО-2, раздел 2.7, строка 12, графа 3)</t>
    </r>
  </si>
  <si>
    <t>Общее количество компьютерной техники в организации</t>
  </si>
  <si>
    <t>Деловая игра «Фабрика процессов – аттестация педагога»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</si>
</sst>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1"/>
      <color theme="1"/>
      <name val="Arial"/>
    </font>
    <font>
      <sz val="12"/>
      <color theme="1"/>
      <name val="Arial"/>
    </font>
    <font>
      <sz val="12"/>
      <name val="Arial"/>
    </font>
    <font>
      <b/>
      <sz val="12"/>
      <color indexed="2"/>
      <name val="Arial"/>
    </font>
    <font>
      <b/>
      <sz val="12"/>
      <name val="Arial"/>
    </font>
    <font>
      <sz val="9"/>
      <name val="Arial"/>
    </font>
    <font>
      <sz val="9"/>
      <color indexed="2"/>
      <name val="Arial"/>
    </font>
    <font>
      <i/>
      <sz val="12"/>
      <color theme="1"/>
      <name val="Times New Roman"/>
      <family val="1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5" tint="0.59999389629810485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24997711111789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rgb="FFFCD5B4"/>
      </patternFill>
    </fill>
    <fill>
      <patternFill patternType="solid">
        <fgColor theme="0"/>
        <bgColor theme="0" tint="-0.34998626667073579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5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vertical="center" textRotation="90" wrapText="1"/>
    </xf>
    <xf numFmtId="0" fontId="3" fillId="0" borderId="2" xfId="0" applyFont="1" applyBorder="1"/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6" borderId="2" xfId="0" applyFont="1" applyFill="1" applyBorder="1"/>
    <xf numFmtId="0" fontId="3" fillId="7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3" fillId="10" borderId="2" xfId="0" applyFont="1" applyFill="1" applyBorder="1"/>
    <xf numFmtId="0" fontId="0" fillId="8" borderId="0" xfId="0" applyFill="1"/>
    <xf numFmtId="0" fontId="1" fillId="8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 textRotation="90" wrapText="1"/>
    </xf>
    <xf numFmtId="0" fontId="7" fillId="5" borderId="2" xfId="0" applyFont="1" applyFill="1" applyBorder="1" applyAlignment="1">
      <alignment horizontal="center" vertical="center" textRotation="90" wrapText="1"/>
    </xf>
    <xf numFmtId="0" fontId="4" fillId="7" borderId="2" xfId="0" applyFont="1" applyFill="1" applyBorder="1" applyAlignment="1">
      <alignment horizontal="center" vertical="center" textRotation="90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11" borderId="5" xfId="0" applyFont="1" applyFill="1" applyBorder="1" applyAlignment="1">
      <alignment vertical="center" textRotation="90" wrapText="1"/>
    </xf>
    <xf numFmtId="0" fontId="4" fillId="12" borderId="5" xfId="0" applyFont="1" applyFill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vertical="center" textRotation="90" wrapText="1"/>
    </xf>
    <xf numFmtId="0" fontId="4" fillId="13" borderId="5" xfId="0" applyFont="1" applyFill="1" applyBorder="1" applyAlignment="1">
      <alignment horizontal="center" vertical="center" textRotation="90" wrapText="1"/>
    </xf>
    <xf numFmtId="0" fontId="4" fillId="14" borderId="2" xfId="0" applyFont="1" applyFill="1" applyBorder="1" applyAlignment="1">
      <alignment horizontal="right"/>
    </xf>
    <xf numFmtId="0" fontId="4" fillId="14" borderId="8" xfId="0" applyFont="1" applyFill="1" applyBorder="1" applyAlignment="1">
      <alignment horizontal="right"/>
    </xf>
    <xf numFmtId="0" fontId="3" fillId="13" borderId="2" xfId="0" applyFont="1" applyFill="1" applyBorder="1"/>
    <xf numFmtId="0" fontId="3" fillId="15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16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wrapText="1"/>
    </xf>
    <xf numFmtId="0" fontId="3" fillId="2" borderId="2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/>
    </xf>
    <xf numFmtId="0" fontId="3" fillId="4" borderId="2" xfId="0" applyFont="1" applyFill="1" applyBorder="1"/>
    <xf numFmtId="0" fontId="3" fillId="10" borderId="2" xfId="0" applyFont="1" applyFill="1" applyBorder="1" applyAlignment="1">
      <alignment horizontal="center" vertical="center"/>
    </xf>
    <xf numFmtId="9" fontId="3" fillId="18" borderId="2" xfId="0" applyNumberFormat="1" applyFont="1" applyFill="1" applyBorder="1"/>
    <xf numFmtId="9" fontId="3" fillId="10" borderId="2" xfId="0" applyNumberFormat="1" applyFont="1" applyFill="1" applyBorder="1" applyAlignment="1">
      <alignment horizontal="center" vertical="center"/>
    </xf>
    <xf numFmtId="0" fontId="4" fillId="19" borderId="2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textRotation="90" wrapText="1"/>
    </xf>
    <xf numFmtId="0" fontId="4" fillId="9" borderId="12" xfId="0" applyFont="1" applyFill="1" applyBorder="1" applyAlignment="1">
      <alignment horizontal="center" vertical="center" textRotation="90" wrapText="1"/>
    </xf>
    <xf numFmtId="0" fontId="4" fillId="11" borderId="2" xfId="0" applyFont="1" applyFill="1" applyBorder="1" applyAlignment="1">
      <alignment horizontal="center" vertical="center" textRotation="90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textRotation="90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textRotation="90" wrapText="1"/>
    </xf>
    <xf numFmtId="0" fontId="4" fillId="5" borderId="12" xfId="0" applyFont="1" applyFill="1" applyBorder="1" applyAlignment="1">
      <alignment horizontal="center" vertical="center" textRotation="90" wrapText="1"/>
    </xf>
    <xf numFmtId="0" fontId="4" fillId="6" borderId="5" xfId="0" applyFont="1" applyFill="1" applyBorder="1" applyAlignment="1">
      <alignment horizontal="center" vertical="center" textRotation="90" wrapText="1"/>
    </xf>
    <xf numFmtId="0" fontId="4" fillId="6" borderId="12" xfId="0" applyFont="1" applyFill="1" applyBorder="1" applyAlignment="1">
      <alignment horizontal="center" vertical="center" textRotation="90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textRotation="90" wrapText="1"/>
    </xf>
    <xf numFmtId="0" fontId="3" fillId="0" borderId="12" xfId="0" applyFont="1" applyBorder="1" applyAlignment="1" applyProtection="1">
      <alignment horizontal="center" vertical="center" textRotation="90" wrapText="1"/>
    </xf>
    <xf numFmtId="0" fontId="3" fillId="18" borderId="5" xfId="0" applyFont="1" applyFill="1" applyBorder="1" applyAlignment="1" applyProtection="1">
      <alignment horizontal="center" vertical="center" textRotation="90" wrapText="1"/>
    </xf>
    <xf numFmtId="0" fontId="3" fillId="18" borderId="12" xfId="0" applyFont="1" applyFill="1" applyBorder="1" applyAlignment="1" applyProtection="1">
      <alignment horizontal="center" vertical="center" textRotation="90" wrapText="1"/>
    </xf>
    <xf numFmtId="0" fontId="3" fillId="19" borderId="3" xfId="0" applyFont="1" applyFill="1" applyBorder="1" applyAlignment="1" applyProtection="1">
      <alignment horizontal="center" vertical="center" wrapText="1"/>
    </xf>
    <xf numFmtId="0" fontId="3" fillId="19" borderId="4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textRotation="90" wrapText="1"/>
    </xf>
    <xf numFmtId="0" fontId="3" fillId="8" borderId="5" xfId="0" applyFont="1" applyFill="1" applyBorder="1" applyAlignment="1" applyProtection="1">
      <alignment horizontal="center" vertical="center" textRotation="90" wrapText="1"/>
    </xf>
    <xf numFmtId="0" fontId="3" fillId="8" borderId="12" xfId="0" applyFont="1" applyFill="1" applyBorder="1" applyAlignment="1" applyProtection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17" borderId="8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textRotation="90" wrapText="1"/>
    </xf>
    <xf numFmtId="0" fontId="3" fillId="0" borderId="10" xfId="0" applyFont="1" applyBorder="1" applyAlignment="1" applyProtection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3" fillId="16" borderId="6" xfId="0" applyFont="1" applyFill="1" applyBorder="1" applyAlignment="1" applyProtection="1">
      <alignment horizontal="center" vertical="center" wrapText="1"/>
    </xf>
    <xf numFmtId="0" fontId="3" fillId="16" borderId="8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10" borderId="0" xfId="0" applyFont="1" applyFill="1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11" fillId="18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53;&#1072;&#1090;&#1072;&#1083;&#1100;&#1103;/_&#1056;&#1072;&#1073;&#1086;&#1090;&#1072;/_&#1064;&#1082;&#1086;&#1083;&#1072;%2050/&#1052;&#1054;&#1059;%20&#1057;&#1054;&#1064;%2050/2022-2023/&#1048;&#1085;&#1092;&#1086;&#1088;&#1084;&#1072;&#1090;&#1080;&#1079;&#1072;&#1094;&#1080;&#1103;/&#1048;&#1085;&#1092;&#1086;&#1088;&#1084;&#1072;&#1090;&#1080;&#1079;&#1072;&#1094;&#1080;&#1103;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.1"/>
      <sheetName val="7.2"/>
      <sheetName val="8"/>
      <sheetName val="9"/>
      <sheetName val="10"/>
      <sheetName val="11"/>
      <sheetName val="12"/>
      <sheetName val="13"/>
      <sheetName val="14"/>
      <sheetName val="15"/>
    </sheetNames>
    <sheetDataSet>
      <sheetData sheetId="0"/>
      <sheetData sheetId="1">
        <row r="8">
          <cell r="C8">
            <v>1</v>
          </cell>
          <cell r="H8">
            <v>23</v>
          </cell>
          <cell r="R8">
            <v>1</v>
          </cell>
          <cell r="V8">
            <v>103</v>
          </cell>
          <cell r="W8">
            <v>70</v>
          </cell>
          <cell r="X8">
            <v>0</v>
          </cell>
          <cell r="Y8">
            <v>38</v>
          </cell>
          <cell r="Z8">
            <v>0</v>
          </cell>
          <cell r="AA8">
            <v>0</v>
          </cell>
          <cell r="AB8">
            <v>0</v>
          </cell>
          <cell r="AC8">
            <v>79</v>
          </cell>
          <cell r="AD8">
            <v>79</v>
          </cell>
        </row>
      </sheetData>
      <sheetData sheetId="2">
        <row r="7">
          <cell r="D7">
            <v>4</v>
          </cell>
          <cell r="E7">
            <v>0</v>
          </cell>
          <cell r="F7">
            <v>1</v>
          </cell>
          <cell r="G7">
            <v>29</v>
          </cell>
          <cell r="H7">
            <v>0</v>
          </cell>
          <cell r="I7">
            <v>13</v>
          </cell>
          <cell r="J7">
            <v>0</v>
          </cell>
          <cell r="K7">
            <v>0</v>
          </cell>
          <cell r="L7">
            <v>15</v>
          </cell>
          <cell r="M7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"/>
  <sheetViews>
    <sheetView tabSelected="1" zoomScale="80" zoomScaleNormal="80" workbookViewId="0">
      <selection activeCell="K8" sqref="K8"/>
    </sheetView>
  </sheetViews>
  <sheetFormatPr defaultRowHeight="15" x14ac:dyDescent="0.25"/>
  <cols>
    <col min="2" max="18" width="9.140625" style="13"/>
  </cols>
  <sheetData>
    <row r="1" spans="1:29" ht="15.75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</row>
    <row r="2" spans="1:29" ht="15.75" x14ac:dyDescent="0.25">
      <c r="A2" s="104" t="s">
        <v>91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41.25" customHeight="1" x14ac:dyDescent="0.25">
      <c r="A3" s="64" t="s">
        <v>0</v>
      </c>
      <c r="B3" s="65" t="s">
        <v>1</v>
      </c>
      <c r="C3" s="66"/>
      <c r="D3" s="69" t="s">
        <v>2</v>
      </c>
      <c r="E3" s="70"/>
      <c r="F3" s="58" t="s">
        <v>3</v>
      </c>
      <c r="G3" s="58" t="s">
        <v>4</v>
      </c>
      <c r="H3" s="72" t="s">
        <v>5</v>
      </c>
      <c r="I3" s="73"/>
      <c r="J3" s="73"/>
      <c r="K3" s="74"/>
      <c r="L3" s="75" t="s">
        <v>2</v>
      </c>
      <c r="M3" s="76"/>
      <c r="N3" s="46" t="s">
        <v>6</v>
      </c>
      <c r="O3" s="47"/>
      <c r="P3" s="41" t="s">
        <v>7</v>
      </c>
      <c r="Q3" s="51" t="s">
        <v>8</v>
      </c>
      <c r="R3" s="52"/>
      <c r="S3" s="53" t="s">
        <v>9</v>
      </c>
      <c r="T3" s="54"/>
      <c r="U3" s="54"/>
      <c r="V3" s="54"/>
      <c r="W3" s="54"/>
      <c r="X3" s="54"/>
      <c r="Y3" s="54"/>
      <c r="Z3" s="54"/>
      <c r="AA3" s="54"/>
      <c r="AB3" s="54"/>
      <c r="AC3" s="55"/>
    </row>
    <row r="4" spans="1:29" ht="73.5" customHeight="1" x14ac:dyDescent="0.25">
      <c r="A4" s="64"/>
      <c r="B4" s="67"/>
      <c r="C4" s="68"/>
      <c r="D4" s="56" t="s">
        <v>10</v>
      </c>
      <c r="E4" s="56" t="s">
        <v>11</v>
      </c>
      <c r="F4" s="71"/>
      <c r="G4" s="71"/>
      <c r="H4" s="58" t="s">
        <v>12</v>
      </c>
      <c r="I4" s="60" t="s">
        <v>13</v>
      </c>
      <c r="J4" s="61"/>
      <c r="K4" s="62"/>
      <c r="L4" s="58" t="s">
        <v>10</v>
      </c>
      <c r="M4" s="58" t="s">
        <v>11</v>
      </c>
      <c r="N4" s="48"/>
      <c r="O4" s="49"/>
      <c r="P4" s="50"/>
      <c r="Q4" s="41" t="s">
        <v>10</v>
      </c>
      <c r="R4" s="41" t="s">
        <v>11</v>
      </c>
      <c r="S4" s="38" t="s">
        <v>14</v>
      </c>
      <c r="T4" s="43" t="s">
        <v>15</v>
      </c>
      <c r="U4" s="44" t="s">
        <v>16</v>
      </c>
      <c r="V4" s="45"/>
      <c r="W4" s="38" t="s">
        <v>17</v>
      </c>
      <c r="X4" s="38" t="s">
        <v>18</v>
      </c>
      <c r="Y4" s="38" t="s">
        <v>19</v>
      </c>
      <c r="Z4" s="38" t="s">
        <v>20</v>
      </c>
      <c r="AA4" s="38" t="s">
        <v>21</v>
      </c>
      <c r="AB4" s="39" t="s">
        <v>22</v>
      </c>
      <c r="AC4" s="40"/>
    </row>
    <row r="5" spans="1:29" ht="409.5" x14ac:dyDescent="0.25">
      <c r="A5" s="64"/>
      <c r="B5" s="15" t="s">
        <v>23</v>
      </c>
      <c r="C5" s="16" t="s">
        <v>24</v>
      </c>
      <c r="D5" s="57"/>
      <c r="E5" s="57"/>
      <c r="F5" s="59"/>
      <c r="G5" s="59"/>
      <c r="H5" s="59"/>
      <c r="I5" s="17" t="s">
        <v>25</v>
      </c>
      <c r="J5" s="17" t="s">
        <v>26</v>
      </c>
      <c r="K5" s="17" t="s">
        <v>27</v>
      </c>
      <c r="L5" s="59"/>
      <c r="M5" s="59"/>
      <c r="N5" s="18" t="s">
        <v>10</v>
      </c>
      <c r="O5" s="18" t="s">
        <v>11</v>
      </c>
      <c r="P5" s="42"/>
      <c r="Q5" s="42"/>
      <c r="R5" s="42"/>
      <c r="S5" s="38"/>
      <c r="T5" s="43"/>
      <c r="U5" s="19" t="s">
        <v>28</v>
      </c>
      <c r="V5" s="19" t="s">
        <v>29</v>
      </c>
      <c r="W5" s="38"/>
      <c r="X5" s="38"/>
      <c r="Y5" s="38"/>
      <c r="Z5" s="38"/>
      <c r="AA5" s="38"/>
      <c r="AB5" s="3" t="s">
        <v>30</v>
      </c>
      <c r="AC5" s="3" t="s">
        <v>31</v>
      </c>
    </row>
    <row r="6" spans="1:29" s="13" customFormat="1" ht="15.75" x14ac:dyDescent="0.25">
      <c r="A6" s="7">
        <v>1</v>
      </c>
      <c r="B6" s="7">
        <v>1</v>
      </c>
      <c r="C6" s="7">
        <v>10</v>
      </c>
      <c r="D6" s="7">
        <v>1</v>
      </c>
      <c r="E6" s="7">
        <v>0</v>
      </c>
      <c r="F6" s="8">
        <v>23</v>
      </c>
      <c r="G6" s="8">
        <v>23</v>
      </c>
      <c r="H6" s="8">
        <v>23</v>
      </c>
      <c r="I6" s="9">
        <v>0</v>
      </c>
      <c r="J6" s="9">
        <v>0</v>
      </c>
      <c r="K6" s="9">
        <v>0</v>
      </c>
      <c r="L6" s="8">
        <v>1</v>
      </c>
      <c r="M6" s="8">
        <v>0</v>
      </c>
      <c r="N6" s="10">
        <v>68</v>
      </c>
      <c r="O6" s="10">
        <v>0</v>
      </c>
      <c r="P6" s="11">
        <v>1</v>
      </c>
      <c r="Q6" s="11">
        <v>0</v>
      </c>
      <c r="R6" s="11">
        <v>0</v>
      </c>
      <c r="S6" s="12">
        <f>A6+F6</f>
        <v>24</v>
      </c>
      <c r="T6" s="12">
        <f>B6+C6+H6+N6+O6+P6</f>
        <v>103</v>
      </c>
      <c r="U6" s="12">
        <f>SUM(D6,L6,N6,Q6)</f>
        <v>70</v>
      </c>
      <c r="V6" s="12">
        <f>SUM(E6,M6,O6,R6)</f>
        <v>0</v>
      </c>
      <c r="W6" s="6">
        <v>38</v>
      </c>
      <c r="X6" s="6">
        <v>0</v>
      </c>
      <c r="Y6" s="6">
        <v>0</v>
      </c>
      <c r="Z6" s="6">
        <v>0</v>
      </c>
      <c r="AA6" s="6">
        <v>79</v>
      </c>
      <c r="AB6" s="6">
        <v>79</v>
      </c>
      <c r="AC6" s="6">
        <v>1</v>
      </c>
    </row>
  </sheetData>
  <mergeCells count="29">
    <mergeCell ref="M4:M5"/>
    <mergeCell ref="A1:AC1"/>
    <mergeCell ref="A3:A5"/>
    <mergeCell ref="B3:C4"/>
    <mergeCell ref="D3:E3"/>
    <mergeCell ref="F3:F5"/>
    <mergeCell ref="G3:G5"/>
    <mergeCell ref="H3:K3"/>
    <mergeCell ref="L3:M3"/>
    <mergeCell ref="D4:D5"/>
    <mergeCell ref="E4:E5"/>
    <mergeCell ref="H4:H5"/>
    <mergeCell ref="I4:K4"/>
    <mergeCell ref="L4:L5"/>
    <mergeCell ref="W4:W5"/>
    <mergeCell ref="N3:O4"/>
    <mergeCell ref="P3:P5"/>
    <mergeCell ref="Q3:R3"/>
    <mergeCell ref="S3:AC3"/>
    <mergeCell ref="Q4:Q5"/>
    <mergeCell ref="R4:R5"/>
    <mergeCell ref="S4:S5"/>
    <mergeCell ref="T4:T5"/>
    <mergeCell ref="U4:V4"/>
    <mergeCell ref="X4:X5"/>
    <mergeCell ref="Y4:Y5"/>
    <mergeCell ref="Z4:Z5"/>
    <mergeCell ref="AA4:AA5"/>
    <mergeCell ref="AB4:AC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90" zoomScaleNormal="90" workbookViewId="0"/>
  </sheetViews>
  <sheetFormatPr defaultRowHeight="15" x14ac:dyDescent="0.25"/>
  <sheetData>
    <row r="1" spans="1:12" ht="15.75" x14ac:dyDescent="0.25">
      <c r="A1" s="104" t="s">
        <v>91</v>
      </c>
    </row>
    <row r="2" spans="1:12" ht="15.75" customHeight="1" x14ac:dyDescent="0.25">
      <c r="A2" s="77" t="s">
        <v>32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</row>
    <row r="3" spans="1:12" ht="409.5" x14ac:dyDescent="0.25">
      <c r="A3" s="23" t="s">
        <v>33</v>
      </c>
      <c r="B3" s="23" t="s">
        <v>34</v>
      </c>
      <c r="C3" s="23" t="s">
        <v>35</v>
      </c>
      <c r="D3" s="23" t="s">
        <v>36</v>
      </c>
      <c r="E3" s="20" t="s">
        <v>37</v>
      </c>
      <c r="F3" s="23" t="s">
        <v>38</v>
      </c>
      <c r="G3" s="21" t="s">
        <v>39</v>
      </c>
      <c r="H3" s="21" t="s">
        <v>40</v>
      </c>
      <c r="I3" s="21" t="s">
        <v>41</v>
      </c>
      <c r="J3" s="21" t="s">
        <v>42</v>
      </c>
      <c r="K3" s="22" t="s">
        <v>43</v>
      </c>
      <c r="L3" s="22" t="s">
        <v>44</v>
      </c>
    </row>
    <row r="4" spans="1:12" ht="15.75" x14ac:dyDescent="0.25">
      <c r="A4" s="24">
        <v>24</v>
      </c>
      <c r="B4" s="25">
        <v>4</v>
      </c>
      <c r="C4" s="25">
        <v>0</v>
      </c>
      <c r="D4" s="25">
        <v>1</v>
      </c>
      <c r="E4" s="27">
        <f t="shared" ref="E4" si="0">SUM(A4:D4)</f>
        <v>29</v>
      </c>
      <c r="F4" s="26">
        <v>0</v>
      </c>
      <c r="G4" s="6">
        <v>13</v>
      </c>
      <c r="H4" s="6">
        <v>0</v>
      </c>
      <c r="I4" s="6">
        <v>0</v>
      </c>
      <c r="J4" s="6">
        <v>15</v>
      </c>
      <c r="K4" s="6">
        <v>20</v>
      </c>
      <c r="L4" s="6">
        <v>1</v>
      </c>
    </row>
  </sheetData>
  <mergeCells count="1"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workbookViewId="0">
      <selection activeCell="J9" sqref="J9"/>
    </sheetView>
  </sheetViews>
  <sheetFormatPr defaultRowHeight="15" x14ac:dyDescent="0.25"/>
  <sheetData>
    <row r="1" spans="1:22" x14ac:dyDescent="0.25">
      <c r="A1" s="105" t="s">
        <v>91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22" ht="28.5" customHeight="1" x14ac:dyDescent="0.25">
      <c r="A2" s="90" t="s">
        <v>60</v>
      </c>
      <c r="B2" s="91"/>
      <c r="C2" s="91"/>
      <c r="D2" s="91"/>
      <c r="E2" s="91"/>
      <c r="F2" s="91"/>
      <c r="G2" s="92"/>
      <c r="H2" s="93" t="s">
        <v>61</v>
      </c>
      <c r="I2" s="94"/>
      <c r="J2" s="94"/>
      <c r="K2" s="94"/>
      <c r="L2" s="95"/>
      <c r="M2" s="90" t="s">
        <v>62</v>
      </c>
      <c r="N2" s="91"/>
      <c r="O2" s="91"/>
      <c r="P2" s="91"/>
      <c r="Q2" s="91"/>
      <c r="R2" s="91"/>
      <c r="S2" s="91"/>
      <c r="T2" s="91"/>
      <c r="U2" s="91"/>
      <c r="V2" s="91"/>
    </row>
    <row r="3" spans="1:22" ht="65.25" customHeight="1" x14ac:dyDescent="0.25">
      <c r="A3" s="96" t="s">
        <v>63</v>
      </c>
      <c r="B3" s="96" t="s">
        <v>64</v>
      </c>
      <c r="C3" s="96" t="s">
        <v>65</v>
      </c>
      <c r="D3" s="87" t="s">
        <v>66</v>
      </c>
      <c r="E3" s="87" t="s">
        <v>67</v>
      </c>
      <c r="F3" s="88" t="s">
        <v>68</v>
      </c>
      <c r="G3" s="88" t="s">
        <v>69</v>
      </c>
      <c r="H3" s="88" t="s">
        <v>70</v>
      </c>
      <c r="I3" s="81" t="s">
        <v>71</v>
      </c>
      <c r="J3" s="81" t="s">
        <v>72</v>
      </c>
      <c r="K3" s="81" t="s">
        <v>73</v>
      </c>
      <c r="L3" s="83" t="s">
        <v>74</v>
      </c>
      <c r="M3" s="85" t="s">
        <v>75</v>
      </c>
      <c r="N3" s="86"/>
      <c r="O3" s="80" t="s">
        <v>76</v>
      </c>
      <c r="P3" s="80"/>
      <c r="Q3" s="80" t="s">
        <v>77</v>
      </c>
      <c r="R3" s="80"/>
      <c r="S3" s="80" t="s">
        <v>78</v>
      </c>
      <c r="T3" s="80"/>
      <c r="U3" s="80" t="s">
        <v>79</v>
      </c>
      <c r="V3" s="80"/>
    </row>
    <row r="4" spans="1:22" ht="256.5" x14ac:dyDescent="0.25">
      <c r="A4" s="97"/>
      <c r="B4" s="97"/>
      <c r="C4" s="97"/>
      <c r="D4" s="87"/>
      <c r="E4" s="87"/>
      <c r="F4" s="89"/>
      <c r="G4" s="89"/>
      <c r="H4" s="89"/>
      <c r="I4" s="82"/>
      <c r="J4" s="82"/>
      <c r="K4" s="82"/>
      <c r="L4" s="84"/>
      <c r="M4" s="37" t="s">
        <v>80</v>
      </c>
      <c r="N4" s="37" t="s">
        <v>81</v>
      </c>
      <c r="O4" s="37" t="s">
        <v>82</v>
      </c>
      <c r="P4" s="37" t="s">
        <v>83</v>
      </c>
      <c r="Q4" s="37" t="s">
        <v>84</v>
      </c>
      <c r="R4" s="37" t="s">
        <v>85</v>
      </c>
      <c r="S4" s="37" t="s">
        <v>86</v>
      </c>
      <c r="T4" s="37" t="s">
        <v>87</v>
      </c>
      <c r="U4" s="37" t="s">
        <v>88</v>
      </c>
      <c r="V4" s="37" t="s">
        <v>89</v>
      </c>
    </row>
    <row r="5" spans="1:22" ht="15.75" x14ac:dyDescent="0.25">
      <c r="A5" s="30">
        <v>21</v>
      </c>
      <c r="B5" s="30">
        <v>0</v>
      </c>
      <c r="C5" s="30">
        <v>2</v>
      </c>
      <c r="D5" s="30">
        <v>7</v>
      </c>
      <c r="E5" s="33">
        <v>0</v>
      </c>
      <c r="F5" s="34">
        <f t="shared" ref="F5" si="0">SUM(A5,B5,C5,D5)</f>
        <v>30</v>
      </c>
      <c r="G5" s="34">
        <f t="shared" ref="G5" si="1">D5+C5+E5</f>
        <v>9</v>
      </c>
      <c r="H5" s="34">
        <f>'[1]2'!C8+'[1]2'!H8</f>
        <v>24</v>
      </c>
      <c r="I5" s="30">
        <v>24</v>
      </c>
      <c r="J5" s="36">
        <f t="shared" ref="J5" si="2">I5/H5</f>
        <v>1</v>
      </c>
      <c r="K5" s="34">
        <f t="shared" ref="K5" si="3">D5+E5</f>
        <v>7</v>
      </c>
      <c r="L5" s="35">
        <v>0.24</v>
      </c>
      <c r="M5" s="30">
        <v>0</v>
      </c>
      <c r="N5" s="30">
        <v>0</v>
      </c>
      <c r="O5" s="5">
        <v>25</v>
      </c>
      <c r="P5" s="5">
        <v>0</v>
      </c>
      <c r="Q5" s="5">
        <v>26</v>
      </c>
      <c r="R5" s="5">
        <v>2</v>
      </c>
      <c r="S5" s="5">
        <v>0</v>
      </c>
      <c r="T5" s="5">
        <v>0</v>
      </c>
      <c r="U5" s="5">
        <v>30</v>
      </c>
      <c r="V5" s="5">
        <v>1</v>
      </c>
    </row>
  </sheetData>
  <mergeCells count="21">
    <mergeCell ref="J3:J4"/>
    <mergeCell ref="A1:V1"/>
    <mergeCell ref="A2:G2"/>
    <mergeCell ref="H2:L2"/>
    <mergeCell ref="M2:V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U3:V3"/>
    <mergeCell ref="K3:K4"/>
    <mergeCell ref="L3:L4"/>
    <mergeCell ref="M3:N3"/>
    <mergeCell ref="O3:P3"/>
    <mergeCell ref="Q3:R3"/>
    <mergeCell ref="S3:T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selection activeCell="H12" sqref="H12"/>
    </sheetView>
  </sheetViews>
  <sheetFormatPr defaultRowHeight="15" x14ac:dyDescent="0.25"/>
  <sheetData>
    <row r="1" spans="1:16" ht="15.75" x14ac:dyDescent="0.25">
      <c r="A1" s="104" t="s">
        <v>91</v>
      </c>
    </row>
    <row r="2" spans="1:16" ht="15.75" x14ac:dyDescent="0.25">
      <c r="A2" s="63" t="s">
        <v>90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5.7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"/>
    </row>
    <row r="4" spans="1:16" ht="15" customHeight="1" x14ac:dyDescent="0.25">
      <c r="A4" s="98" t="s">
        <v>45</v>
      </c>
      <c r="B4" s="102" t="s">
        <v>16</v>
      </c>
      <c r="C4" s="103"/>
      <c r="D4" s="98" t="s">
        <v>46</v>
      </c>
      <c r="E4" s="98" t="s">
        <v>47</v>
      </c>
      <c r="F4" s="98" t="s">
        <v>48</v>
      </c>
      <c r="G4" s="98" t="s">
        <v>49</v>
      </c>
      <c r="H4" s="98" t="s">
        <v>50</v>
      </c>
      <c r="I4" s="98" t="s">
        <v>51</v>
      </c>
      <c r="J4" s="98" t="s">
        <v>52</v>
      </c>
      <c r="K4" s="100" t="s">
        <v>53</v>
      </c>
      <c r="L4" s="101"/>
      <c r="M4" s="100" t="s">
        <v>54</v>
      </c>
      <c r="N4" s="101"/>
    </row>
    <row r="5" spans="1:16" ht="231.75" x14ac:dyDescent="0.25">
      <c r="A5" s="99"/>
      <c r="B5" s="4" t="s">
        <v>55</v>
      </c>
      <c r="C5" s="4" t="s">
        <v>56</v>
      </c>
      <c r="D5" s="99"/>
      <c r="E5" s="99"/>
      <c r="F5" s="99"/>
      <c r="G5" s="99"/>
      <c r="H5" s="99"/>
      <c r="I5" s="99"/>
      <c r="J5" s="99"/>
      <c r="K5" s="29" t="s">
        <v>57</v>
      </c>
      <c r="L5" s="29" t="s">
        <v>58</v>
      </c>
      <c r="M5" s="29" t="s">
        <v>57</v>
      </c>
      <c r="N5" s="29" t="s">
        <v>59</v>
      </c>
    </row>
    <row r="6" spans="1:16" x14ac:dyDescent="0.25">
      <c r="A6" s="31">
        <f>SUM('[1]2'!V8,'[1]3'!G7)</f>
        <v>132</v>
      </c>
      <c r="B6" s="31">
        <f>SUM('[1]2'!W8,'[1]3'!D7)</f>
        <v>74</v>
      </c>
      <c r="C6" s="31">
        <f>SUM('[1]2'!X8,'[1]3'!E7)</f>
        <v>0</v>
      </c>
      <c r="D6" s="31">
        <f>SUM('[1]2'!Y8,'[1]3'!H7)</f>
        <v>38</v>
      </c>
      <c r="E6" s="31">
        <f>SUM('[1]2'!R8,'[1]3'!F7)</f>
        <v>2</v>
      </c>
      <c r="F6" s="31">
        <f>SUM('[1]2'!Z8,'[1]3'!I7)</f>
        <v>13</v>
      </c>
      <c r="G6" s="31">
        <f>SUM('[1]2'!AA8,'[1]3'!J7)</f>
        <v>0</v>
      </c>
      <c r="H6" s="31">
        <f>SUM('[1]2'!AB8,'[1]3'!K7)</f>
        <v>0</v>
      </c>
      <c r="I6" s="31">
        <f>SUM('[1]2'!AC8,'[1]3'!L7)</f>
        <v>94</v>
      </c>
      <c r="J6" s="31">
        <f>SUM('[1]2'!AD8,'[1]3'!M7)</f>
        <v>99</v>
      </c>
      <c r="K6" s="32">
        <v>3</v>
      </c>
      <c r="L6" s="32">
        <v>68</v>
      </c>
      <c r="M6" s="32">
        <v>0</v>
      </c>
      <c r="N6" s="32">
        <v>0</v>
      </c>
    </row>
  </sheetData>
  <mergeCells count="12">
    <mergeCell ref="I4:I5"/>
    <mergeCell ref="J4:J5"/>
    <mergeCell ref="K4:L4"/>
    <mergeCell ref="M4:N4"/>
    <mergeCell ref="A2:P2"/>
    <mergeCell ref="A4:A5"/>
    <mergeCell ref="B4:C4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Учебные ПК</vt:lpstr>
      <vt:lpstr>ПК персонала</vt:lpstr>
      <vt:lpstr>Мультимедийное оборудование</vt:lpstr>
      <vt:lpstr>Итог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2023-04-21T14:14:38Z</dcterms:modified>
</cp:coreProperties>
</file>